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1.งานสำนักประกันคุณภาพ\04_ระบบสารสนเทศ(รวม IT)\12_อื่นๆ(ไฟล์คำนวณ excel)\โปรแกรม excel คำนวณคะแนนหลักสูตร 64\"/>
    </mc:Choice>
  </mc:AlternateContent>
  <xr:revisionPtr revIDLastSave="0" documentId="8_{1BFDE772-9C8D-40B9-B15D-FFE73C967647}" xr6:coauthVersionLast="47" xr6:coauthVersionMax="47" xr10:uidLastSave="{00000000-0000-0000-0000-000000000000}"/>
  <bookViews>
    <workbookView xWindow="-120" yWindow="-120" windowWidth="24240" windowHeight="13140" firstSheet="1" activeTab="1"/>
  </bookViews>
  <sheets>
    <sheet name="คะแนนรวมเฉลี่ยทุกตัวบ่งชี้" sheetId="19" state="hidden" r:id="rId1"/>
    <sheet name="ครุศาสตร์ฯ" sheetId="15" r:id="rId2"/>
    <sheet name="คหกรรมศาสตร์ฯ" sheetId="1" r:id="rId3"/>
    <sheet name="สื่อสาร" sheetId="6" r:id="rId4"/>
    <sheet name="บริหารธุรกิจ" sheetId="5" r:id="rId5"/>
    <sheet name="วิทยาศาสตร์ฯ" sheetId="16" r:id="rId6"/>
    <sheet name="วิศวะ" sheetId="10" state="hidden" r:id="rId7"/>
    <sheet name="วิศวฯ" sheetId="20" r:id="rId8"/>
    <sheet name="ศิลปศาสตร์" sheetId="14" r:id="rId9"/>
    <sheet name="สถาปัต" sheetId="8" r:id="rId10"/>
    <sheet name="สิ่งทอฯ" sheetId="4" r:id="rId11"/>
    <sheet name="วิทยาลัยการบริหารแห่งรัฐ" sheetId="21" r:id="rId12"/>
  </sheets>
  <definedNames>
    <definedName name="_xlnm.Print_Area" localSheetId="1">ครุศาสตร์ฯ!$A$1:$H$32</definedName>
    <definedName name="_xlnm.Print_Area" localSheetId="2">คหกรรมศาสตร์ฯ!$A$1:$M$33</definedName>
    <definedName name="_xlnm.Print_Area" localSheetId="0">คะแนนรวมเฉลี่ยทุกตัวบ่งชี้!$A$1:$M$30</definedName>
    <definedName name="_xlnm.Print_Area" localSheetId="11">วิทยาลัยการบริหารแห่งรัฐ!$A$1:$F$32</definedName>
    <definedName name="_xlnm.Print_Area" localSheetId="5">วิทยาศาสตร์ฯ!$A$1:$F$32</definedName>
    <definedName name="_xlnm.Print_Area" localSheetId="8">ศิลปศาสตร์!$A$1:$G$32</definedName>
    <definedName name="_xlnm.Print_Area" localSheetId="9">สถาปัต!$A$1:$F$32</definedName>
    <definedName name="_xlnm.Print_Area" localSheetId="10">สิ่งทอฯ!$A$1:$F$32</definedName>
    <definedName name="_xlnm.Print_Area" localSheetId="3">สื่อสาร!$A$1:$E$33</definedName>
    <definedName name="_xlnm.Print_Titles" localSheetId="7">วิศวฯ!$4:$5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H10" i="15"/>
  <c r="D10" i="15"/>
  <c r="D11" i="1"/>
  <c r="E11" i="1"/>
  <c r="F11" i="1"/>
  <c r="G11" i="1"/>
  <c r="H11" i="1"/>
  <c r="I11" i="1"/>
  <c r="J11" i="1"/>
  <c r="K11" i="1"/>
  <c r="L11" i="1"/>
  <c r="D16" i="1"/>
  <c r="E16" i="1"/>
  <c r="F16" i="1"/>
  <c r="G16" i="1"/>
  <c r="H16" i="1"/>
  <c r="I16" i="1"/>
  <c r="J16" i="1"/>
  <c r="K16" i="1"/>
  <c r="L16" i="1"/>
  <c r="D21" i="1"/>
  <c r="E21" i="1"/>
  <c r="F21" i="1"/>
  <c r="G21" i="1"/>
  <c r="H21" i="1"/>
  <c r="I21" i="1"/>
  <c r="J21" i="1"/>
  <c r="K21" i="1"/>
  <c r="L21" i="1"/>
  <c r="D27" i="1"/>
  <c r="E27" i="1"/>
  <c r="F27" i="1"/>
  <c r="G27" i="1"/>
  <c r="H27" i="1"/>
  <c r="I27" i="1"/>
  <c r="J27" i="1"/>
  <c r="K27" i="1"/>
  <c r="L27" i="1"/>
  <c r="D30" i="1"/>
  <c r="E30" i="1"/>
  <c r="F30" i="1"/>
  <c r="G30" i="1"/>
  <c r="H30" i="1"/>
  <c r="I30" i="1"/>
  <c r="J30" i="1"/>
  <c r="K30" i="1"/>
  <c r="L30" i="1"/>
  <c r="D31" i="1"/>
  <c r="E31" i="1"/>
  <c r="F31" i="1"/>
  <c r="D32" i="1"/>
  <c r="G31" i="1"/>
  <c r="H31" i="1"/>
  <c r="I31" i="1"/>
  <c r="J31" i="1"/>
  <c r="K31" i="1"/>
  <c r="L31" i="1"/>
  <c r="F30" i="21"/>
  <c r="E30" i="21"/>
  <c r="D30" i="21"/>
  <c r="D31" i="21"/>
  <c r="F29" i="21"/>
  <c r="E29" i="21"/>
  <c r="D29" i="21"/>
  <c r="F26" i="21"/>
  <c r="E26" i="21"/>
  <c r="D26" i="21"/>
  <c r="F20" i="21"/>
  <c r="E20" i="21"/>
  <c r="D20" i="21"/>
  <c r="F15" i="21"/>
  <c r="E15" i="21"/>
  <c r="D15" i="21"/>
  <c r="F10" i="21"/>
  <c r="E10" i="21"/>
  <c r="D10" i="21"/>
  <c r="D12" i="5"/>
  <c r="J22" i="5"/>
  <c r="E10" i="16"/>
  <c r="F26" i="8"/>
  <c r="E30" i="4"/>
  <c r="D31" i="4"/>
  <c r="F30" i="4"/>
  <c r="D30" i="4"/>
  <c r="E29" i="4"/>
  <c r="F29" i="4"/>
  <c r="D29" i="4"/>
  <c r="E26" i="4"/>
  <c r="F26" i="4"/>
  <c r="D26" i="4"/>
  <c r="E20" i="4"/>
  <c r="F20" i="4"/>
  <c r="D20" i="4"/>
  <c r="E15" i="4"/>
  <c r="F15" i="4"/>
  <c r="D15" i="4"/>
  <c r="E10" i="4"/>
  <c r="F10" i="4"/>
  <c r="D10" i="4"/>
  <c r="E30" i="8"/>
  <c r="F30" i="8"/>
  <c r="D30" i="8"/>
  <c r="E29" i="8"/>
  <c r="F29" i="8"/>
  <c r="D29" i="8"/>
  <c r="E26" i="8"/>
  <c r="D26" i="8"/>
  <c r="E20" i="8"/>
  <c r="F20" i="8"/>
  <c r="D20" i="8"/>
  <c r="E15" i="8"/>
  <c r="F15" i="8"/>
  <c r="D15" i="8"/>
  <c r="E10" i="8"/>
  <c r="F10" i="8"/>
  <c r="D10" i="8"/>
  <c r="E30" i="14"/>
  <c r="F30" i="14"/>
  <c r="G30" i="14"/>
  <c r="D30" i="14"/>
  <c r="E29" i="14"/>
  <c r="F29" i="14"/>
  <c r="G29" i="14"/>
  <c r="D29" i="14"/>
  <c r="E26" i="14"/>
  <c r="F26" i="14"/>
  <c r="G26" i="14"/>
  <c r="D26" i="14"/>
  <c r="E20" i="14"/>
  <c r="F20" i="14"/>
  <c r="G20" i="14"/>
  <c r="D20" i="14"/>
  <c r="E15" i="14"/>
  <c r="F15" i="14"/>
  <c r="G15" i="14"/>
  <c r="D15" i="14"/>
  <c r="E10" i="14"/>
  <c r="F10" i="14"/>
  <c r="G10" i="14"/>
  <c r="D10" i="14"/>
  <c r="E31" i="20"/>
  <c r="F31" i="20"/>
  <c r="D32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D31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D30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D27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D21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D16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D11" i="20"/>
  <c r="E30" i="16"/>
  <c r="F30" i="16"/>
  <c r="D30" i="16"/>
  <c r="E29" i="16"/>
  <c r="H29" i="16"/>
  <c r="F29" i="16"/>
  <c r="D29" i="16"/>
  <c r="E26" i="16"/>
  <c r="F26" i="16"/>
  <c r="D26" i="16"/>
  <c r="H26" i="16"/>
  <c r="E20" i="16"/>
  <c r="F20" i="16"/>
  <c r="H20" i="16"/>
  <c r="D20" i="16"/>
  <c r="E15" i="16"/>
  <c r="F15" i="16"/>
  <c r="D15" i="16"/>
  <c r="H15" i="16"/>
  <c r="F10" i="16"/>
  <c r="D10" i="16"/>
  <c r="H10" i="16"/>
  <c r="E32" i="5"/>
  <c r="F32" i="5"/>
  <c r="G32" i="5"/>
  <c r="H32" i="5"/>
  <c r="I32" i="5"/>
  <c r="N32" i="5"/>
  <c r="J32" i="5"/>
  <c r="K32" i="5"/>
  <c r="L32" i="5"/>
  <c r="D32" i="5"/>
  <c r="E31" i="5"/>
  <c r="F31" i="5"/>
  <c r="G31" i="5"/>
  <c r="H31" i="5"/>
  <c r="I31" i="5"/>
  <c r="J31" i="5"/>
  <c r="K31" i="5"/>
  <c r="L31" i="5"/>
  <c r="D31" i="5"/>
  <c r="N31" i="5"/>
  <c r="E28" i="5"/>
  <c r="F28" i="5"/>
  <c r="G28" i="5"/>
  <c r="H28" i="5"/>
  <c r="I28" i="5"/>
  <c r="J28" i="5"/>
  <c r="K28" i="5"/>
  <c r="L28" i="5"/>
  <c r="D28" i="5"/>
  <c r="N28" i="5"/>
  <c r="E22" i="5"/>
  <c r="F22" i="5"/>
  <c r="G22" i="5"/>
  <c r="H22" i="5"/>
  <c r="I22" i="5"/>
  <c r="K22" i="5"/>
  <c r="L22" i="5"/>
  <c r="D22" i="5"/>
  <c r="E17" i="5"/>
  <c r="F17" i="5"/>
  <c r="G17" i="5"/>
  <c r="H17" i="5"/>
  <c r="I17" i="5"/>
  <c r="J17" i="5"/>
  <c r="K17" i="5"/>
  <c r="L17" i="5"/>
  <c r="D17" i="5"/>
  <c r="N17" i="5"/>
  <c r="E12" i="5"/>
  <c r="F12" i="5"/>
  <c r="G12" i="5"/>
  <c r="H12" i="5"/>
  <c r="I12" i="5"/>
  <c r="J12" i="5"/>
  <c r="K12" i="5"/>
  <c r="L12" i="5"/>
  <c r="N12" i="5"/>
  <c r="E31" i="6"/>
  <c r="D31" i="6"/>
  <c r="D32" i="6"/>
  <c r="E30" i="6"/>
  <c r="D30" i="6"/>
  <c r="E27" i="6"/>
  <c r="D27" i="6"/>
  <c r="E21" i="6"/>
  <c r="D21" i="6"/>
  <c r="E16" i="6"/>
  <c r="D16" i="6"/>
  <c r="E11" i="6"/>
  <c r="D11" i="6"/>
  <c r="H30" i="15"/>
  <c r="G30" i="15"/>
  <c r="F30" i="15"/>
  <c r="D31" i="15"/>
  <c r="E30" i="15"/>
  <c r="D30" i="15"/>
  <c r="H29" i="15"/>
  <c r="G29" i="15"/>
  <c r="F29" i="15"/>
  <c r="E29" i="15"/>
  <c r="D29" i="15"/>
  <c r="H26" i="15"/>
  <c r="G26" i="15"/>
  <c r="F26" i="15"/>
  <c r="E26" i="15"/>
  <c r="D26" i="15"/>
  <c r="J26" i="15"/>
  <c r="H20" i="15"/>
  <c r="G20" i="15"/>
  <c r="F20" i="15"/>
  <c r="E20" i="15"/>
  <c r="D20" i="15"/>
  <c r="J20" i="15"/>
  <c r="H15" i="15"/>
  <c r="G15" i="15"/>
  <c r="J15" i="15"/>
  <c r="F15" i="15"/>
  <c r="E15" i="15"/>
  <c r="D15" i="15"/>
  <c r="F10" i="15"/>
  <c r="M10" i="19"/>
  <c r="M28" i="19"/>
  <c r="M29" i="19"/>
  <c r="M23" i="19"/>
  <c r="M24" i="19"/>
  <c r="M25" i="19"/>
  <c r="M22" i="19"/>
  <c r="M26" i="19"/>
  <c r="M18" i="19"/>
  <c r="M19" i="19"/>
  <c r="M17" i="19"/>
  <c r="M20" i="19"/>
  <c r="M13" i="19"/>
  <c r="M14" i="19"/>
  <c r="M12" i="19"/>
  <c r="M15" i="19"/>
  <c r="L10" i="19"/>
  <c r="H10" i="19"/>
  <c r="G15" i="19"/>
  <c r="D10" i="19"/>
  <c r="N11" i="5"/>
  <c r="H8" i="16"/>
  <c r="H28" i="16"/>
  <c r="H23" i="16"/>
  <c r="H24" i="16"/>
  <c r="H25" i="16"/>
  <c r="H22" i="16"/>
  <c r="H18" i="16"/>
  <c r="H19" i="16"/>
  <c r="H17" i="16"/>
  <c r="H13" i="16"/>
  <c r="H14" i="16"/>
  <c r="H12" i="16"/>
  <c r="H9" i="16"/>
  <c r="N30" i="5"/>
  <c r="N25" i="5"/>
  <c r="N26" i="5"/>
  <c r="N27" i="5"/>
  <c r="N24" i="5"/>
  <c r="N20" i="5"/>
  <c r="N21" i="5"/>
  <c r="N19" i="5"/>
  <c r="N15" i="5"/>
  <c r="N16" i="5"/>
  <c r="N14" i="5"/>
  <c r="N9" i="5"/>
  <c r="N8" i="5"/>
  <c r="J28" i="15"/>
  <c r="J23" i="15"/>
  <c r="J24" i="15"/>
  <c r="J25" i="15"/>
  <c r="J22" i="15"/>
  <c r="J17" i="15"/>
  <c r="J18" i="15"/>
  <c r="J19" i="15"/>
  <c r="J13" i="15"/>
  <c r="J14" i="15"/>
  <c r="J12" i="15"/>
  <c r="J9" i="15"/>
  <c r="J8" i="15"/>
  <c r="K29" i="19"/>
  <c r="K10" i="19"/>
  <c r="K15" i="19"/>
  <c r="K20" i="19"/>
  <c r="K26" i="19"/>
  <c r="L29" i="19"/>
  <c r="J29" i="19"/>
  <c r="I29" i="19"/>
  <c r="H29" i="19"/>
  <c r="G29" i="19"/>
  <c r="F29" i="19"/>
  <c r="E29" i="19"/>
  <c r="D29" i="19"/>
  <c r="L26" i="19"/>
  <c r="J26" i="19"/>
  <c r="I26" i="19"/>
  <c r="H26" i="19"/>
  <c r="G26" i="19"/>
  <c r="F26" i="19"/>
  <c r="E26" i="19"/>
  <c r="D26" i="19"/>
  <c r="L20" i="19"/>
  <c r="J20" i="19"/>
  <c r="I20" i="19"/>
  <c r="H20" i="19"/>
  <c r="G20" i="19"/>
  <c r="F20" i="19"/>
  <c r="E20" i="19"/>
  <c r="D20" i="19"/>
  <c r="L15" i="19"/>
  <c r="J15" i="19"/>
  <c r="I15" i="19"/>
  <c r="H15" i="19"/>
  <c r="F15" i="19"/>
  <c r="E15" i="19"/>
  <c r="D15" i="19"/>
  <c r="J10" i="19"/>
  <c r="I10" i="19"/>
  <c r="G10" i="19"/>
  <c r="F10" i="19"/>
  <c r="E10" i="19"/>
  <c r="D31" i="8"/>
  <c r="D31" i="14"/>
  <c r="D31" i="16"/>
  <c r="H30" i="16"/>
  <c r="J29" i="15"/>
  <c r="J30" i="15"/>
  <c r="N22" i="5"/>
  <c r="D33" i="5"/>
  <c r="J10" i="15" l="1"/>
</calcChain>
</file>

<file path=xl/comments1.xml><?xml version="1.0" encoding="utf-8"?>
<comments xmlns="http://schemas.openxmlformats.org/spreadsheetml/2006/main">
  <authors>
    <author>P-QA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P-QA: ปรับชื่อใหม่ หลักสูตร ปี 59</t>
        </r>
        <r>
          <rPr>
            <sz val="9"/>
            <color indexed="81"/>
            <rFont val="Tahoma"/>
            <family val="2"/>
          </rPr>
          <t xml:space="preserve">
วิศวกรรมศาสตรบัณฑิต สาขาวิชาวิศวกรรมแมคคาทรอนิกส์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P-QA: ปรับชื่อใหม่ หลักสูตรปี 59</t>
        </r>
        <r>
          <rPr>
            <sz val="9"/>
            <color indexed="81"/>
            <rFont val="Tahoma"/>
            <family val="2"/>
          </rPr>
          <t xml:space="preserve">
อุตสาหกรรมศาสตรบัณฑิต สาขาวิชาเทคโนโลยีแม่พิมพ์เครื่องประดับ</t>
        </r>
      </text>
    </comment>
  </commentList>
</comments>
</file>

<file path=xl/sharedStrings.xml><?xml version="1.0" encoding="utf-8"?>
<sst xmlns="http://schemas.openxmlformats.org/spreadsheetml/2006/main" count="453" uniqueCount="155">
  <si>
    <t>องค์ประกอบ และตัวบ่งชี้</t>
  </si>
  <si>
    <t>คะแนนที่ได้</t>
  </si>
  <si>
    <t>หมายเหตุ/ข้อสังเกต (ถ้ามี)</t>
  </si>
  <si>
    <t xml:space="preserve">องค์ประกอบที่ 2 บัณฑิต  </t>
  </si>
  <si>
    <t>คุณภาพบัณฑิตตามกรอบมาตรฐานคุณวุฒิระดับอุดมศึกษาแห่งชาติ (ป.ตรี/ป.โท)</t>
  </si>
  <si>
    <t>ร้อยละของบัณฑิตปริญญาตรีที่ได้งานทำ หรือประกอบอาชีพอิสระภายใน 1 ปี</t>
  </si>
  <si>
    <t>ผลงานของนักศึกษาและผู้สำเร็จการศึกษาในระดับปริญญาโทที่ได้รับการตีพิมพ์เผยแพร่ (ป.โท)</t>
  </si>
  <si>
    <t>คะแนนเฉลี่ยของผลการประเมิน</t>
  </si>
  <si>
    <t>องค์ประกอบที่ 3  นักศึกษา</t>
  </si>
  <si>
    <t>การรับนักศึกษา</t>
  </si>
  <si>
    <t>การส่งเสริมและพัฒนานักศึกษา</t>
  </si>
  <si>
    <t>ผลที่เกิดกับนักศึกษา</t>
  </si>
  <si>
    <t>องค์ประกอบที่ 4  อาจารย์</t>
  </si>
  <si>
    <t>การบริหารและพัฒนาอาจารย์</t>
  </si>
  <si>
    <t>คุณภาพอาจารย์</t>
  </si>
  <si>
    <t>ผลที่เกิดกับอาจารย์</t>
  </si>
  <si>
    <t>องค์ประกอบที่ 5 หลักสูตร การเรียนการสอน การประเมินผู้เรียน</t>
  </si>
  <si>
    <t>สาระของรายวิชาในหลักสูตร</t>
  </si>
  <si>
    <t>การวางระบบผู้สอนและกระบวนการเรียนการสอน</t>
  </si>
  <si>
    <t>การประเมินผู้เรียน</t>
  </si>
  <si>
    <t>ผลการดำเนินงานหลักสูตรตามกรอบมาตรฐานคุณวุฒิระดับอุดมศึกษาแห่งชาติ</t>
  </si>
  <si>
    <t>องค์ประกอบที่ 6 สิ่งสนับสนุนการเรียนการสอน</t>
  </si>
  <si>
    <t>สิ่งสนับสนุนการเรียนการสอน</t>
  </si>
  <si>
    <t xml:space="preserve">คะแนนเฉลี่ยของผลการประเมิน รวม 13 ตัวบ่งชี้ </t>
  </si>
  <si>
    <t>-</t>
  </si>
  <si>
    <t>ตารางสรุปผลการประเมินคุณภาพองค์ประกอบที่ 1-6</t>
  </si>
  <si>
    <t xml:space="preserve">คุณภาพบัณฑิตตามกรอบมาตรฐานคุณวุฒิระดับอุดมศึกษาแห่งชาติ </t>
  </si>
  <si>
    <t>วิศวกรรมเครื่องกล</t>
  </si>
  <si>
    <t>วิศวกรรมอุตสาหการ</t>
  </si>
  <si>
    <t>วิศวกรรมไฟฟ้า</t>
  </si>
  <si>
    <t>วิศวกรรมอิเล็กทรอนิกส์และโทรคมนาคม</t>
  </si>
  <si>
    <t>วิศวกรรมคอมพิวเตอร์</t>
  </si>
  <si>
    <t>วิศวกรรมแมคคาทรอนิกส์</t>
  </si>
  <si>
    <t>วิศวกรรมโยธา</t>
  </si>
  <si>
    <t>วิศวกรรมบำรุงรักษา</t>
  </si>
  <si>
    <t>วิศวกรรมการผลิตเครื่องมือฯ</t>
  </si>
  <si>
    <t>เทคโนโลยีการผลิตเครื่องมือฯ</t>
  </si>
  <si>
    <t>เทคโนโลยีแม่พิมพ์เครื่องประดับ</t>
  </si>
  <si>
    <t>วิศวกรรมการจัดการอุตสาหกรรมเพื่อความยั่งยืน</t>
  </si>
  <si>
    <t>วิศวกรรมไฟฟ้ามหาบัณฑิต</t>
  </si>
  <si>
    <t>บัณฑิต</t>
  </si>
  <si>
    <t>นักศึกษา</t>
  </si>
  <si>
    <t>อาจารย์</t>
  </si>
  <si>
    <t>การกำกับมาตรฐาน</t>
  </si>
  <si>
    <t>ผ่าน</t>
  </si>
  <si>
    <t>ไม่
ผ่าน</t>
  </si>
  <si>
    <t>หลักสูตร การเรียนการสอน 
การประเมินผู้เรียน</t>
  </si>
  <si>
    <t>รายงานตรวจประเมินภาคสนาม ระดับหลักสูตรคณะวิศวกรรมศาสตร์      ปีการศึกษา 2557</t>
  </si>
  <si>
    <t>คอบ.ไฟฟ้า</t>
  </si>
  <si>
    <t>คอบ.เครื่องกล</t>
  </si>
  <si>
    <t>อศบ.ไฟฟ้า</t>
  </si>
  <si>
    <t>อศบ.อุตสาหการ</t>
  </si>
  <si>
    <t>รวม</t>
  </si>
  <si>
    <t>ตารางเฉลี่ยผลการประเมินรายตัวบ่งชี้ตามองค์ประกอบคุณภาพ ระดับหลักสูตร ปีการศึกษา 2557</t>
  </si>
  <si>
    <t>ตัวบ่งชี้คุณภาพ</t>
  </si>
  <si>
    <t>ครุศาสตร์</t>
  </si>
  <si>
    <t>คหกรรม</t>
  </si>
  <si>
    <t>สื่อสาร</t>
  </si>
  <si>
    <t>บริหาร</t>
  </si>
  <si>
    <t>วิทยาศาสตร์</t>
  </si>
  <si>
    <t>วิศวกรรม</t>
  </si>
  <si>
    <t>ศิลปศาสตร์</t>
  </si>
  <si>
    <t>สิ่งทอ</t>
  </si>
  <si>
    <t>สถาปัต</t>
  </si>
  <si>
    <t>องค์ประกอบที่ 1 การกำกับมาตรฐาน</t>
  </si>
  <si>
    <t>ร้อยละของบัณฑิตปริญญาตรีที่ได้งานทำ หรือประกอบอาชีพอิสระภายใน 1 ปี (ป.ตรี)</t>
  </si>
  <si>
    <t>ผลงานของนักศึกษาและผู้สำเร็จการศึกษาในระดับปริญญาโท/เอกที่ได้รับการตีพิมพ์เผยแพร่ (ป.โท/ป.เอก)</t>
  </si>
  <si>
    <t>การบริหารจัดการหลักสูตรตามเกณฑ์มาตรฐานหลักสูตรที่กำหนดโดยสกอ.</t>
  </si>
  <si>
    <t xml:space="preserve">คะแนนเฉลี่ยของผลการประเมิน รวม 53 หลักสูตร </t>
  </si>
  <si>
    <t>คะแนนเฉลี่ยรวมทุกหลักสูตร</t>
  </si>
  <si>
    <t>คะแนนเฉลี่ยของผลการประเมิน รวม 13 ตัวบ่งชี้</t>
  </si>
  <si>
    <t>คะแนนเฉลี่ยมรวมทุกหลักสูตร</t>
  </si>
  <si>
    <t>คณะครุศาสตร์อุตสาหกรรม</t>
  </si>
  <si>
    <t>องค์ประกอบ และตัวบ่งชี้ระดับหลักสูตร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</si>
  <si>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</si>
  <si>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</si>
  <si>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</si>
  <si>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คะแนนเฉลี่ยองค์ประกอบที่ 5</t>
  </si>
  <si>
    <t>คะแนนเฉลี่ยองค์ประกอบที่ 6</t>
  </si>
  <si>
    <t>คณะเทคโนโลยีคหกรรมศาสตร์</t>
  </si>
  <si>
    <t>คณะเทคโนโลยีสื่อสารมวลชน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</si>
  <si>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</si>
  <si>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</si>
  <si>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</si>
  <si>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คณะสถาปัตยกรรมศาสตร์และการออกแบบ</t>
  </si>
  <si>
    <t>คณะอุตสาหกรรมสิ่งทอและออกแบบแฟชั่น</t>
  </si>
  <si>
    <t>คณะศิลปศาสตร์</t>
  </si>
  <si>
    <t xml:space="preserve">ข้อมูล ณ วันที่............      </t>
  </si>
  <si>
    <t>ข้อมูล ณ วันที่ .....................</t>
  </si>
  <si>
    <t xml:space="preserve">ข้อมูล ณ วันที่  ......................  </t>
  </si>
  <si>
    <t>ผลงานของนักศึกษาและผู้สำเร็จการศึกษาในระดับปริญญาเอกที่ได้รับการตีพิมพ์เผยแพร่ (ป.เอก)</t>
  </si>
  <si>
    <t>ข้อมูล ณ วันที่ ..........................</t>
  </si>
  <si>
    <t>ข้อมูล ณ วันที่ ..........................................................</t>
  </si>
  <si>
    <t>ข้อมูล ณ วันที่ .......</t>
  </si>
  <si>
    <t>ข้อมูล ณ วันที่ ............</t>
  </si>
  <si>
    <t xml:space="preserve">ป.บัณฑิต วิชาชีพครู </t>
  </si>
  <si>
    <t>คหกรรมศาสตร์ (หลักสูตรปรับปรุง พ.ศ. 2560)</t>
  </si>
  <si>
    <t>ออกแบบแฟชั่นผ้าและเครื่องแต่งกาย (หลักสูตรปรับปรุง พ.ศ. 2560)</t>
  </si>
  <si>
    <t>อาหารและโภชนาการ (หลักสูตรปรับปรุง พ.ศ. 2560)</t>
  </si>
  <si>
    <t>อุตสาหกรรมการบริการอาหาร (หลักสูตรปรับปรุง พ.ศ. 2560)</t>
  </si>
  <si>
    <t>การบริหารธุรกิจคหกรรมศาสตร์ (หลักสูตรปรับปรุง พ.ศ. 2560)</t>
  </si>
  <si>
    <t xml:space="preserve">การบริหารธุรกิจคหกรรมศาสตร์ (ต่อเนื่อง) (หลักสูตรใหม่ พ.ศ. 2560)     </t>
  </si>
  <si>
    <t>อาหารและโภชนาการ (ต่อเนื่อง) (หลักสูตรใหม่ พ.ศ. 2560)</t>
  </si>
  <si>
    <t>วิทยาศาสตร์และเทคโนโลยีการอาหาร (หลักสูตรปรับปรุง พ.ศ. 2560)</t>
  </si>
  <si>
    <t>เทคโนโลยีการจัดการสินค้าแฟชั่น (หลักสูตรปรับปรุง พ.ศ. 2555)</t>
  </si>
  <si>
    <t>การสื่อสารการตลาด (หลักสูตรปรับปรุง พ.ศ. 2558)</t>
  </si>
  <si>
    <t>เทคโนโลยีสื่อสารมวลชน (หลักสูตรปรับปรุง พ.ศ. 2560)*</t>
  </si>
  <si>
    <t xml:space="preserve">     ภาษาอังกฤษธุรกิจ (หลักสูตรปรับปรุง พ.ศ. 2555)</t>
  </si>
  <si>
    <t xml:space="preserve">     ระบบสารสนเทศ (หลักสูตรปรับปรุง พ.ศ. 2556) </t>
  </si>
  <si>
    <t xml:space="preserve">     การจัดการ (หลักสูตรปรับปรุง พ.ศ. 2560)</t>
  </si>
  <si>
    <t xml:space="preserve">     การตลาด (หลักสูตรปรับปรุง พ.ศ. 2560)</t>
  </si>
  <si>
    <t xml:space="preserve">     การเงิน (หลักสูตรปรับปรุง พ.ศ. 2560)</t>
  </si>
  <si>
    <t xml:space="preserve">     ธุรกิจระหว่างประเทศ (หลักสูตรปรับปรุง พ.ศ. 2560)</t>
  </si>
  <si>
    <t>บริหารธุรกิจดุษฎีบัณฑิต (หลักสูตรใหม่ พ.ศ. 2557)</t>
  </si>
  <si>
    <t>บริหารธุรกิจมหาบัณฑิต (หลักสูตรปรับปรุง พ.ศ. 2559)</t>
  </si>
  <si>
    <t>บัญชีบัณฑิต (หลักสูตรปรับปรุง พ.ศ. 2560)</t>
  </si>
  <si>
    <t xml:space="preserve">     วิทยาการคอมพิวเตอร์ (หลักสูตรปรับปรุง พ.ศ. 2555)</t>
  </si>
  <si>
    <t xml:space="preserve">     วิทยาการสิ่งแวดล้อมและทรัพยากรธรรมชาติ (หลักสูตรปรับปรุง พ.ศ. 2556)</t>
  </si>
  <si>
    <t xml:space="preserve">     วัสดุศาสตร์อุตสาหกรรม (หลักสูตรใหม่ พ.ศ. 2557)    </t>
  </si>
  <si>
    <t xml:space="preserve">     วิศวกรรมไฟฟ้า (หลักสูตรใหม่ พ.ศ. 2555)</t>
  </si>
  <si>
    <t xml:space="preserve">     วิศวกรรมการจัดการอุตสาหกรรมเพื่อความยั่งยืน (หลักสูตรปรับปรุง พ.ศ. 2559)</t>
  </si>
  <si>
    <t xml:space="preserve">     วิศวกรรมไฟฟ้า (หลักสูตรปรับปรุง พ.ศ. 2555)</t>
  </si>
  <si>
    <t xml:space="preserve">     วิศวกรรมการผลิตเครื่องมือและแม่พิมพ์ (หลักสูตรใหม่ พ.ศ. 2556)</t>
  </si>
  <si>
    <t xml:space="preserve">     วิศวกรรมการบำรุงรักษา (หลักสูตรใหม่ พ.ศ. 2556)</t>
  </si>
  <si>
    <t xml:space="preserve">     วิศวกรรมโยธา (หลักสูตรปรับปรุง พ.ศ. 2559)</t>
  </si>
  <si>
    <t xml:space="preserve">     วิศวกรรมอุตสาหการ (หลักสูตรปรับปรุง พ.ศ. 2560)</t>
  </si>
  <si>
    <t xml:space="preserve">     วิศวกรรมคอมพิวเตอร์ (หลักสูตรปรับปรุง พ.ศ. 2560)</t>
  </si>
  <si>
    <t xml:space="preserve">     วิศวกรรมอิเล็กทรอนิกส์และโทรคมนาคม (หลักสูตรปรับปรุง พ.ศ. 2560)</t>
  </si>
  <si>
    <t xml:space="preserve">     วิศวกรรมเมคคาทรอนิกส์และระบบการผลิตอัตโนมัติ(หลักสูตรปรับปรุง พ.ศ. 2560)</t>
  </si>
  <si>
    <t xml:space="preserve">     เทคโนโลยีการผลิตเครื่องมือและแม่พิมพ์ (หลักสูตรปรับปรุง พ.ศ. 2555)</t>
  </si>
  <si>
    <t xml:space="preserve">     วิศวกรรมการผลิตเครื่องประดับ (หลักสูตรปรับปรุง พ.ศ. 2560) *</t>
  </si>
  <si>
    <t xml:space="preserve">     เทคโนโลยีวิศวกรรมนวัตกรรมเพื่อความยั่งยืน (ต่อเนื่อง) (หลักสูตรใหม่ พ.ศ. 2559) </t>
  </si>
  <si>
    <t>วิศวกรรมเครื่องกล (หลักสูตรปรับปรุง พ.ศ. 2560)</t>
  </si>
  <si>
    <t>วิศวกรรมเครื่องกล (หลักสูตรใหม่ พ.ศ. 2559)</t>
  </si>
  <si>
    <t xml:space="preserve">     ภาษาไทยประยุกต์ (หลักสูตรใหม่ พ.ศ. 2553)</t>
  </si>
  <si>
    <t xml:space="preserve">     การท่องเที่ยว (หลักสูตรปรับปรุง พ.ศ. 2556)</t>
  </si>
  <si>
    <t xml:space="preserve">     การโรงแรม (หลักสูตรปรับปรุง พ.ศ. 2556)</t>
  </si>
  <si>
    <t xml:space="preserve">     ภาษาอังกฤษเพื่อการสื่อสารสากล (หลักสูตรปรับปรุง พ.ศ. 2556)</t>
  </si>
  <si>
    <t xml:space="preserve">    การออกแบบผลิตภัณฑ์อุตสาหกรรม (หลักสูตรปรับปรุง พ.ศ. 2555)</t>
  </si>
  <si>
    <t xml:space="preserve">    การออกแบบบรรจุภัณฑ์ (หลักสูตรปรับปรุง พ.ศ. 2555)</t>
  </si>
  <si>
    <t>สถาปัตยกรรม (หลักสูตรปรับปรุง พ.ศ.2560)</t>
  </si>
  <si>
    <t xml:space="preserve">     เทคโนโลยีเสื้อผ้า (หลักสูตรปรับปรุง พ.ศ.2560)</t>
  </si>
  <si>
    <t xml:space="preserve">     นวัตกรรมและเทคโนโลยีสิ่งทอ (หลักสูตรปรับปรุง พ.ศ.2560)</t>
  </si>
  <si>
    <t xml:space="preserve">     ออกแบบแฟชั่นและสิ่งทอ (หลักสูตรปรับปรุง พ.ศ.2560)</t>
  </si>
  <si>
    <r>
      <t xml:space="preserve">องค์ประกอบที่ 1  การกำกับมาตรฐาน                          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Angsana New"/>
        <family val="1"/>
      </rPr>
      <t xml:space="preserve">                                                                               </t>
    </r>
  </si>
  <si>
    <r>
      <t xml:space="preserve">องค์ประกอบที่ 1  การกำกับมาตรฐาน                      
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Angsana New"/>
        <family val="1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</si>
  <si>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
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Angsana New"/>
        <family val="1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</si>
  <si>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                     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 </t>
    </r>
    <r>
      <rPr>
        <b/>
        <sz val="14"/>
        <color indexed="8"/>
        <rFont val="Angsana New"/>
        <family val="1"/>
      </rPr>
      <t xml:space="preserve">                                                                                           </t>
    </r>
  </si>
  <si>
    <r>
      <t xml:space="preserve">องค์ประกอบที่ 1  การกำกับมาตรฐาน                              
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</t>
    </r>
    <r>
      <rPr>
        <b/>
        <sz val="14"/>
        <color indexed="8"/>
        <rFont val="Angsana New"/>
        <family val="1"/>
      </rPr>
      <t xml:space="preserve">                                                                               </t>
    </r>
  </si>
  <si>
    <r>
      <t xml:space="preserve">องค์ประกอบที่ 1  การกำกับมาตรฐาน
     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      </t>
    </r>
  </si>
  <si>
    <r>
      <t xml:space="preserve">องค์ประกอบที่ 1  การกำกับมาตรฐาน
  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</t>
    </r>
    <r>
      <rPr>
        <b/>
        <sz val="14"/>
        <color indexed="8"/>
        <rFont val="Angsana New"/>
        <family val="1"/>
      </rPr>
      <t xml:space="preserve">  </t>
    </r>
  </si>
  <si>
    <r>
      <t xml:space="preserve">องค์ประกอบที่ 1  การกำกับมาตรฐาน                                    
</t>
    </r>
    <r>
      <rPr>
        <sz val="14"/>
        <color indexed="8"/>
        <rFont val="Angsana New"/>
        <family val="1"/>
      </rPr>
      <t xml:space="preserve">1.1 การบริหารจัดการหลักสูตรตามเกณฑ์มาตรฐานหลักสูตรที่กำหนดโดยสกอ. </t>
    </r>
    <r>
      <rPr>
        <b/>
        <sz val="14"/>
        <color indexed="8"/>
        <rFont val="Angsana New"/>
        <family val="1"/>
      </rPr>
      <t xml:space="preserve">                            </t>
    </r>
  </si>
  <si>
    <t>วิทยาลัยการบริหารแห่งรัฐ</t>
  </si>
  <si>
    <t>ผลการประเมินคุณภาพภายในระดับหลักสูตร      ปีการศึกษา 2564</t>
  </si>
  <si>
    <r>
      <t xml:space="preserve">องค์ประกอบที่ 1  การกำกับมาตรฐาน                    </t>
    </r>
    <r>
      <rPr>
        <sz val="14"/>
        <color indexed="8"/>
        <rFont val="Angsana New"/>
        <family val="1"/>
      </rPr>
      <t xml:space="preserve">    
1.1 การบริหารจัดการหลักสูตรตามเกณฑ์มาตรฐานหลักสูตรที่กำหนดโดยสกอ.    </t>
    </r>
    <r>
      <rPr>
        <b/>
        <sz val="14"/>
        <color indexed="8"/>
        <rFont val="Angsana New"/>
        <family val="1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</si>
</sst>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name val="Angsana New"/>
      <family val="1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1"/>
      <color theme="1"/>
      <name val="TH Sarabun New"/>
      <family val="2"/>
    </font>
    <font>
      <b/>
      <i/>
      <sz val="16"/>
      <color theme="1"/>
      <name val="TH Sarabun New"/>
      <family val="2"/>
    </font>
    <font>
      <sz val="16"/>
      <color theme="1"/>
      <name val="TH Sarabun New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8"/>
      <color theme="1"/>
      <name val="TH Sarabun New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b/>
      <i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b/>
      <i/>
      <sz val="14"/>
      <color theme="1"/>
      <name val="Angsana New"/>
      <family val="1"/>
    </font>
    <font>
      <b/>
      <i/>
      <sz val="18"/>
      <color theme="1"/>
      <name val="Angsana New"/>
      <family val="1"/>
    </font>
    <font>
      <sz val="16"/>
      <color theme="1"/>
      <name val="Angsana New"/>
      <family val="1"/>
    </font>
    <font>
      <i/>
      <sz val="14"/>
      <color theme="1"/>
      <name val="Angsana New"/>
      <family val="1"/>
    </font>
    <font>
      <b/>
      <sz val="20"/>
      <color theme="1"/>
      <name val="Angsana New"/>
      <family val="1"/>
    </font>
    <font>
      <b/>
      <sz val="22"/>
      <color theme="1"/>
      <name val="Angsana New"/>
      <family val="1"/>
    </font>
    <font>
      <b/>
      <sz val="18"/>
      <color theme="1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7" fillId="0" borderId="0" xfId="0" applyFont="1"/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8" fillId="0" borderId="2" xfId="0" quotePrefix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2" fontId="8" fillId="0" borderId="8" xfId="0" quotePrefix="1" applyNumberFormat="1" applyFont="1" applyBorder="1" applyAlignment="1">
      <alignment horizontal="center" vertical="center" wrapText="1"/>
    </xf>
    <xf numFmtId="0" fontId="8" fillId="0" borderId="0" xfId="0" applyFont="1" applyFill="1"/>
    <xf numFmtId="2" fontId="8" fillId="0" borderId="2" xfId="0" quotePrefix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2" fontId="8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/>
    <xf numFmtId="0" fontId="9" fillId="0" borderId="7" xfId="0" applyFont="1" applyBorder="1" applyAlignment="1">
      <alignment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2" fontId="9" fillId="5" borderId="7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right" vertical="center" wrapText="1"/>
    </xf>
    <xf numFmtId="2" fontId="8" fillId="5" borderId="2" xfId="0" applyNumberFormat="1" applyFont="1" applyFill="1" applyBorder="1" applyAlignment="1">
      <alignment horizontal="right" vertical="center" wrapText="1"/>
    </xf>
    <xf numFmtId="2" fontId="9" fillId="5" borderId="7" xfId="0" applyNumberFormat="1" applyFont="1" applyFill="1" applyBorder="1" applyAlignment="1">
      <alignment horizontal="right" vertical="center" wrapText="1"/>
    </xf>
    <xf numFmtId="2" fontId="8" fillId="5" borderId="10" xfId="0" applyNumberFormat="1" applyFont="1" applyFill="1" applyBorder="1" applyAlignment="1">
      <alignment horizontal="right" vertical="center" wrapText="1"/>
    </xf>
    <xf numFmtId="2" fontId="9" fillId="5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Border="1" applyAlignment="1">
      <alignment horizontal="left" indent="1"/>
    </xf>
    <xf numFmtId="0" fontId="11" fillId="0" borderId="0" xfId="0" applyFont="1" applyBorder="1"/>
    <xf numFmtId="0" fontId="12" fillId="0" borderId="0" xfId="0" applyFont="1"/>
    <xf numFmtId="0" fontId="11" fillId="0" borderId="0" xfId="0" applyFont="1" applyAlignment="1"/>
    <xf numFmtId="2" fontId="11" fillId="0" borderId="0" xfId="0" applyNumberFormat="1" applyFont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" fontId="11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0" fontId="15" fillId="0" borderId="0" xfId="0" applyFont="1" applyFill="1"/>
    <xf numFmtId="2" fontId="15" fillId="0" borderId="0" xfId="0" applyNumberFormat="1" applyFont="1"/>
    <xf numFmtId="0" fontId="20" fillId="0" borderId="0" xfId="0" applyFont="1"/>
    <xf numFmtId="0" fontId="23" fillId="7" borderId="30" xfId="0" applyFont="1" applyFill="1" applyBorder="1" applyAlignment="1" applyProtection="1">
      <alignment horizontal="left" vertical="center" textRotation="90" wrapText="1"/>
      <protection locked="0"/>
    </xf>
    <xf numFmtId="0" fontId="23" fillId="8" borderId="30" xfId="0" applyFont="1" applyFill="1" applyBorder="1" applyAlignment="1" applyProtection="1">
      <alignment horizontal="left" vertical="center" textRotation="90" wrapText="1"/>
      <protection locked="0"/>
    </xf>
    <xf numFmtId="0" fontId="23" fillId="9" borderId="30" xfId="0" applyFont="1" applyFill="1" applyBorder="1" applyAlignment="1" applyProtection="1">
      <alignment horizontal="left" vertical="center" textRotation="90" wrapText="1"/>
      <protection locked="0"/>
    </xf>
    <xf numFmtId="0" fontId="23" fillId="6" borderId="30" xfId="0" applyFont="1" applyFill="1" applyBorder="1" applyAlignment="1" applyProtection="1">
      <alignment horizontal="left" vertical="center" textRotation="90" wrapText="1"/>
      <protection locked="0"/>
    </xf>
    <xf numFmtId="0" fontId="23" fillId="10" borderId="30" xfId="0" applyFont="1" applyFill="1" applyBorder="1" applyAlignment="1" applyProtection="1">
      <alignment horizontal="center" vertical="center" wrapText="1"/>
      <protection locked="0"/>
    </xf>
    <xf numFmtId="0" fontId="24" fillId="10" borderId="3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/>
    <xf numFmtId="0" fontId="20" fillId="0" borderId="30" xfId="0" applyFont="1" applyBorder="1" applyAlignment="1">
      <alignment horizontal="center" vertical="center" wrapText="1"/>
    </xf>
    <xf numFmtId="2" fontId="20" fillId="0" borderId="30" xfId="0" applyNumberFormat="1" applyFont="1" applyBorder="1" applyAlignment="1" applyProtection="1">
      <alignment horizontal="center" vertical="center" wrapText="1"/>
      <protection locked="0"/>
    </xf>
    <xf numFmtId="2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30" xfId="0" quotePrefix="1" applyNumberFormat="1" applyFont="1" applyBorder="1" applyAlignment="1" applyProtection="1">
      <alignment horizontal="center" vertical="center" wrapText="1"/>
      <protection locked="0"/>
    </xf>
    <xf numFmtId="2" fontId="20" fillId="0" borderId="0" xfId="0" applyNumberFormat="1" applyFont="1"/>
    <xf numFmtId="2" fontId="23" fillId="5" borderId="3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top" wrapText="1"/>
    </xf>
    <xf numFmtId="2" fontId="23" fillId="10" borderId="3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0" fillId="0" borderId="0" xfId="0" applyFont="1" applyFill="1"/>
    <xf numFmtId="0" fontId="24" fillId="0" borderId="0" xfId="0" applyFont="1"/>
    <xf numFmtId="2" fontId="20" fillId="0" borderId="0" xfId="0" applyNumberFormat="1" applyFont="1" applyFill="1"/>
    <xf numFmtId="2" fontId="23" fillId="5" borderId="3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2" fontId="20" fillId="0" borderId="0" xfId="0" applyNumberFormat="1" applyFont="1" applyAlignment="1">
      <alignment vertical="top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2" fontId="23" fillId="6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30" xfId="0" applyFont="1" applyFill="1" applyBorder="1" applyAlignment="1" applyProtection="1">
      <alignment horizontal="center" vertical="center" textRotation="90" wrapText="1"/>
      <protection locked="0"/>
    </xf>
    <xf numFmtId="0" fontId="23" fillId="5" borderId="30" xfId="0" applyFont="1" applyFill="1" applyBorder="1" applyAlignment="1" applyProtection="1">
      <alignment horizontal="center" vertical="center" textRotation="90" wrapText="1"/>
      <protection locked="0"/>
    </xf>
    <xf numFmtId="0" fontId="20" fillId="0" borderId="30" xfId="0" applyFont="1" applyBorder="1" applyAlignment="1" applyProtection="1">
      <alignment horizontal="center" vertical="center" wrapText="1"/>
    </xf>
    <xf numFmtId="2" fontId="23" fillId="5" borderId="30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top" wrapText="1"/>
    </xf>
    <xf numFmtId="2" fontId="23" fillId="10" borderId="3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23" fillId="11" borderId="30" xfId="0" applyFont="1" applyFill="1" applyBorder="1" applyAlignment="1" applyProtection="1">
      <alignment horizontal="left" vertical="center" textRotation="90" wrapText="1"/>
      <protection locked="0"/>
    </xf>
    <xf numFmtId="0" fontId="19" fillId="10" borderId="30" xfId="0" applyFont="1" applyFill="1" applyBorder="1" applyAlignment="1">
      <alignment horizontal="center" vertical="center" wrapText="1"/>
    </xf>
    <xf numFmtId="2" fontId="20" fillId="0" borderId="30" xfId="0" quotePrefix="1" applyNumberFormat="1" applyFont="1" applyFill="1" applyBorder="1" applyAlignment="1" applyProtection="1">
      <alignment horizontal="center" vertical="center" wrapText="1"/>
      <protection locked="0"/>
    </xf>
    <xf numFmtId="2" fontId="24" fillId="0" borderId="30" xfId="0" applyNumberFormat="1" applyFont="1" applyBorder="1" applyAlignment="1" applyProtection="1">
      <alignment horizontal="center" vertical="center" wrapText="1"/>
      <protection locked="0"/>
    </xf>
    <xf numFmtId="2" fontId="20" fillId="0" borderId="30" xfId="0" applyNumberFormat="1" applyFont="1" applyBorder="1" applyAlignment="1" applyProtection="1">
      <alignment horizontal="center" vertical="top" wrapText="1"/>
      <protection locked="0"/>
    </xf>
    <xf numFmtId="2" fontId="20" fillId="0" borderId="30" xfId="0" applyNumberFormat="1" applyFont="1" applyFill="1" applyBorder="1" applyAlignment="1" applyProtection="1">
      <alignment horizontal="center" vertical="top" wrapText="1"/>
      <protection locked="0"/>
    </xf>
    <xf numFmtId="2" fontId="20" fillId="0" borderId="30" xfId="0" quotePrefix="1" applyNumberFormat="1" applyFont="1" applyBorder="1" applyAlignment="1" applyProtection="1">
      <alignment horizontal="center" vertical="top" wrapText="1"/>
      <protection locked="0"/>
    </xf>
    <xf numFmtId="0" fontId="20" fillId="2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2" borderId="30" xfId="0" applyFont="1" applyFill="1" applyBorder="1" applyAlignment="1">
      <alignment vertical="center" wrapText="1"/>
    </xf>
    <xf numFmtId="0" fontId="20" fillId="0" borderId="30" xfId="0" applyFont="1" applyBorder="1" applyAlignment="1">
      <alignment vertical="top" wrapText="1"/>
    </xf>
    <xf numFmtId="0" fontId="23" fillId="2" borderId="30" xfId="0" applyFont="1" applyFill="1" applyBorder="1" applyAlignment="1">
      <alignment vertical="center" wrapText="1"/>
    </xf>
    <xf numFmtId="0" fontId="23" fillId="12" borderId="30" xfId="0" applyFont="1" applyFill="1" applyBorder="1" applyAlignment="1">
      <alignment horizontal="center" vertical="center" wrapText="1"/>
    </xf>
    <xf numFmtId="0" fontId="20" fillId="0" borderId="40" xfId="0" applyFont="1" applyBorder="1"/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7" fillId="0" borderId="0" xfId="0" applyFont="1"/>
    <xf numFmtId="2" fontId="20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9" fillId="10" borderId="30" xfId="0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20" fillId="0" borderId="30" xfId="0" applyFont="1" applyBorder="1" applyAlignment="1" applyProtection="1">
      <alignment horizontal="left" vertical="center" wrapText="1"/>
    </xf>
    <xf numFmtId="0" fontId="22" fillId="6" borderId="30" xfId="0" applyFont="1" applyFill="1" applyBorder="1" applyAlignment="1" applyProtection="1">
      <alignment horizontal="center" vertical="center" wrapText="1"/>
    </xf>
    <xf numFmtId="0" fontId="19" fillId="6" borderId="31" xfId="0" applyFont="1" applyFill="1" applyBorder="1" applyAlignment="1" applyProtection="1">
      <alignment horizontal="center" vertical="center" wrapText="1"/>
    </xf>
    <xf numFmtId="0" fontId="19" fillId="6" borderId="32" xfId="0" applyFont="1" applyFill="1" applyBorder="1" applyAlignment="1" applyProtection="1">
      <alignment horizontal="center" vertical="center" wrapText="1"/>
    </xf>
    <xf numFmtId="0" fontId="19" fillId="6" borderId="33" xfId="0" applyFont="1" applyFill="1" applyBorder="1" applyAlignment="1" applyProtection="1">
      <alignment horizontal="center" vertical="center" wrapText="1"/>
    </xf>
    <xf numFmtId="0" fontId="19" fillId="6" borderId="34" xfId="0" applyFont="1" applyFill="1" applyBorder="1" applyAlignment="1" applyProtection="1">
      <alignment horizontal="center" vertical="center" wrapText="1"/>
    </xf>
    <xf numFmtId="0" fontId="19" fillId="6" borderId="35" xfId="0" applyFont="1" applyFill="1" applyBorder="1" applyAlignment="1" applyProtection="1">
      <alignment horizontal="center" vertical="center" wrapText="1"/>
    </xf>
    <xf numFmtId="0" fontId="19" fillId="6" borderId="36" xfId="0" applyFont="1" applyFill="1" applyBorder="1" applyAlignment="1" applyProtection="1">
      <alignment horizontal="center" vertical="center" wrapText="1"/>
    </xf>
    <xf numFmtId="0" fontId="23" fillId="6" borderId="30" xfId="0" applyFont="1" applyFill="1" applyBorder="1" applyAlignment="1" applyProtection="1">
      <alignment horizontal="center" vertical="center" wrapText="1"/>
    </xf>
    <xf numFmtId="0" fontId="23" fillId="10" borderId="30" xfId="0" applyFont="1" applyFill="1" applyBorder="1" applyAlignment="1" applyProtection="1">
      <alignment vertical="top" wrapText="1"/>
    </xf>
    <xf numFmtId="0" fontId="24" fillId="10" borderId="30" xfId="0" applyFont="1" applyFill="1" applyBorder="1" applyAlignment="1" applyProtection="1">
      <alignment vertical="top" wrapText="1"/>
    </xf>
    <xf numFmtId="0" fontId="20" fillId="0" borderId="30" xfId="0" applyFont="1" applyBorder="1" applyAlignment="1" applyProtection="1">
      <alignment vertical="center" wrapText="1"/>
    </xf>
    <xf numFmtId="0" fontId="25" fillId="0" borderId="4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41" xfId="0" applyFont="1" applyBorder="1" applyAlignment="1" applyProtection="1">
      <alignment horizontal="left" vertical="center" wrapText="1"/>
    </xf>
    <xf numFmtId="0" fontId="23" fillId="10" borderId="30" xfId="0" applyFont="1" applyFill="1" applyBorder="1" applyAlignment="1" applyProtection="1">
      <alignment horizontal="center" vertical="center" wrapText="1"/>
    </xf>
    <xf numFmtId="0" fontId="23" fillId="5" borderId="30" xfId="0" applyFont="1" applyFill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left" vertical="center" wrapText="1"/>
    </xf>
    <xf numFmtId="0" fontId="21" fillId="10" borderId="30" xfId="0" applyFont="1" applyFill="1" applyBorder="1" applyAlignment="1" applyProtection="1">
      <alignment horizontal="center"/>
    </xf>
    <xf numFmtId="2" fontId="21" fillId="10" borderId="30" xfId="0" applyNumberFormat="1" applyFont="1" applyFill="1" applyBorder="1" applyAlignment="1" applyProtection="1">
      <alignment horizontal="center"/>
    </xf>
    <xf numFmtId="0" fontId="20" fillId="0" borderId="37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vertical="center" wrapText="1"/>
    </xf>
    <xf numFmtId="0" fontId="23" fillId="10" borderId="38" xfId="0" applyFont="1" applyFill="1" applyBorder="1" applyAlignment="1">
      <alignment vertical="center" wrapText="1"/>
    </xf>
    <xf numFmtId="0" fontId="23" fillId="10" borderId="39" xfId="0" applyFont="1" applyFill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9" fillId="6" borderId="37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23" fillId="5" borderId="39" xfId="0" applyFont="1" applyFill="1" applyBorder="1" applyAlignment="1">
      <alignment horizontal="center" vertical="center" wrapText="1"/>
    </xf>
    <xf numFmtId="0" fontId="21" fillId="10" borderId="37" xfId="0" applyFont="1" applyFill="1" applyBorder="1" applyAlignment="1">
      <alignment horizontal="center"/>
    </xf>
    <xf numFmtId="0" fontId="21" fillId="10" borderId="38" xfId="0" applyFont="1" applyFill="1" applyBorder="1" applyAlignment="1">
      <alignment horizontal="center"/>
    </xf>
    <xf numFmtId="0" fontId="21" fillId="10" borderId="39" xfId="0" applyFont="1" applyFill="1" applyBorder="1" applyAlignment="1">
      <alignment horizontal="center"/>
    </xf>
    <xf numFmtId="2" fontId="21" fillId="10" borderId="37" xfId="0" applyNumberFormat="1" applyFont="1" applyFill="1" applyBorder="1" applyAlignment="1">
      <alignment horizontal="center"/>
    </xf>
    <xf numFmtId="2" fontId="21" fillId="10" borderId="38" xfId="0" applyNumberFormat="1" applyFont="1" applyFill="1" applyBorder="1" applyAlignment="1">
      <alignment horizontal="center"/>
    </xf>
    <xf numFmtId="2" fontId="21" fillId="10" borderId="39" xfId="0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top" wrapText="1"/>
    </xf>
    <xf numFmtId="0" fontId="23" fillId="10" borderId="30" xfId="0" applyFont="1" applyFill="1" applyBorder="1" applyAlignment="1">
      <alignment vertical="top" wrapText="1"/>
    </xf>
    <xf numFmtId="0" fontId="24" fillId="10" borderId="30" xfId="0" applyFont="1" applyFill="1" applyBorder="1" applyAlignment="1">
      <alignment vertical="top" wrapText="1"/>
    </xf>
    <xf numFmtId="0" fontId="25" fillId="0" borderId="30" xfId="0" applyFont="1" applyBorder="1" applyAlignment="1">
      <alignment horizontal="left" vertical="center" wrapText="1"/>
    </xf>
    <xf numFmtId="0" fontId="23" fillId="5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2" fontId="26" fillId="10" borderId="30" xfId="0" applyNumberFormat="1" applyFont="1" applyFill="1" applyBorder="1" applyAlignment="1">
      <alignment horizontal="center"/>
    </xf>
    <xf numFmtId="0" fontId="26" fillId="10" borderId="30" xfId="0" applyFont="1" applyFill="1" applyBorder="1" applyAlignment="1">
      <alignment horizontal="center"/>
    </xf>
    <xf numFmtId="0" fontId="23" fillId="10" borderId="30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3" fillId="6" borderId="30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/>
      <protection locked="0"/>
    </xf>
    <xf numFmtId="0" fontId="25" fillId="0" borderId="30" xfId="0" applyFont="1" applyBorder="1" applyAlignment="1">
      <alignment vertical="center" wrapText="1"/>
    </xf>
    <xf numFmtId="0" fontId="23" fillId="5" borderId="37" xfId="0" applyFont="1" applyFill="1" applyBorder="1" applyAlignment="1">
      <alignment horizontal="center" vertical="top" wrapText="1"/>
    </xf>
    <xf numFmtId="0" fontId="23" fillId="5" borderId="38" xfId="0" applyFont="1" applyFill="1" applyBorder="1" applyAlignment="1">
      <alignment horizontal="center" vertical="top" wrapText="1"/>
    </xf>
    <xf numFmtId="0" fontId="23" fillId="5" borderId="39" xfId="0" applyFont="1" applyFill="1" applyBorder="1" applyAlignment="1">
      <alignment horizontal="center" vertical="top" wrapText="1"/>
    </xf>
    <xf numFmtId="0" fontId="23" fillId="10" borderId="30" xfId="0" applyFont="1" applyFill="1" applyBorder="1" applyAlignment="1">
      <alignment vertical="center" wrapText="1"/>
    </xf>
    <xf numFmtId="0" fontId="24" fillId="10" borderId="30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 wrapText="1"/>
    </xf>
    <xf numFmtId="2" fontId="26" fillId="10" borderId="37" xfId="0" applyNumberFormat="1" applyFont="1" applyFill="1" applyBorder="1" applyAlignment="1">
      <alignment horizontal="center"/>
    </xf>
    <xf numFmtId="2" fontId="26" fillId="10" borderId="38" xfId="0" applyNumberFormat="1" applyFont="1" applyFill="1" applyBorder="1" applyAlignment="1">
      <alignment horizontal="center"/>
    </xf>
    <xf numFmtId="2" fontId="26" fillId="10" borderId="39" xfId="0" applyNumberFormat="1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3" fillId="10" borderId="37" xfId="0" applyFont="1" applyFill="1" applyBorder="1" applyAlignment="1">
      <alignment horizontal="center" vertical="center"/>
    </xf>
    <xf numFmtId="0" fontId="23" fillId="10" borderId="38" xfId="0" applyFont="1" applyFill="1" applyBorder="1" applyAlignment="1">
      <alignment horizontal="center" vertical="center"/>
    </xf>
    <xf numFmtId="0" fontId="23" fillId="10" borderId="3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top" wrapText="1"/>
    </xf>
    <xf numFmtId="0" fontId="23" fillId="2" borderId="30" xfId="0" applyFont="1" applyFill="1" applyBorder="1" applyAlignment="1">
      <alignment horizontal="left" vertical="center" wrapText="1"/>
    </xf>
    <xf numFmtId="0" fontId="23" fillId="10" borderId="30" xfId="0" applyFont="1" applyFill="1" applyBorder="1" applyAlignment="1">
      <alignment horizontal="left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5" fillId="10" borderId="30" xfId="0" applyFont="1" applyFill="1" applyBorder="1" applyAlignment="1">
      <alignment horizontal="center"/>
    </xf>
    <xf numFmtId="2" fontId="25" fillId="10" borderId="3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vertical="top" wrapText="1"/>
    </xf>
    <xf numFmtId="0" fontId="20" fillId="0" borderId="32" xfId="0" applyFont="1" applyBorder="1" applyAlignment="1" applyProtection="1">
      <alignment horizontal="left" vertical="center"/>
      <protection locked="0"/>
    </xf>
    <xf numFmtId="0" fontId="21" fillId="0" borderId="35" xfId="0" applyFont="1" applyBorder="1" applyAlignment="1">
      <alignment horizontal="center" vertical="center"/>
    </xf>
    <xf numFmtId="0" fontId="23" fillId="10" borderId="30" xfId="0" applyFont="1" applyFill="1" applyBorder="1" applyAlignment="1">
      <alignment horizontal="left" vertical="top" wrapText="1"/>
    </xf>
    <xf numFmtId="2" fontId="26" fillId="10" borderId="30" xfId="0" applyNumberFormat="1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6" borderId="37" xfId="0" applyFont="1" applyFill="1" applyBorder="1" applyAlignment="1">
      <alignment horizontal="left" vertical="center" wrapText="1"/>
    </xf>
    <xf numFmtId="0" fontId="23" fillId="6" borderId="38" xfId="0" applyFont="1" applyFill="1" applyBorder="1" applyAlignment="1">
      <alignment horizontal="left" vertical="center" wrapText="1"/>
    </xf>
    <xf numFmtId="0" fontId="23" fillId="6" borderId="3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N30"/>
  <sheetViews>
    <sheetView topLeftCell="A16" zoomScale="110" zoomScaleNormal="110" zoomScaleSheetLayoutView="80" workbookViewId="0">
      <selection activeCell="M30" sqref="M30"/>
    </sheetView>
  </sheetViews>
  <sheetFormatPr defaultRowHeight="21.75"/>
  <cols>
    <col min="1" max="1" width="5.625" style="2" customWidth="1"/>
    <col min="2" max="2" width="9" style="2" customWidth="1"/>
    <col min="3" max="3" width="27.75" style="2" customWidth="1"/>
    <col min="4" max="4" width="5.625" style="3" customWidth="1"/>
    <col min="5" max="5" width="5.625" style="20" customWidth="1"/>
    <col min="6" max="7" width="5.625" style="2" customWidth="1"/>
    <col min="8" max="8" width="6.125" style="1" customWidth="1"/>
    <col min="9" max="11" width="5.625" style="2" customWidth="1"/>
    <col min="12" max="12" width="6" style="2" customWidth="1"/>
    <col min="13" max="13" width="7.25" style="2" customWidth="1"/>
    <col min="14" max="16384" width="9" style="2"/>
  </cols>
  <sheetData>
    <row r="1" spans="1:14" ht="18.75" customHeight="1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4" ht="18.75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4" ht="64.5" customHeight="1" thickBot="1">
      <c r="A3" s="51"/>
      <c r="B3" s="166" t="s">
        <v>54</v>
      </c>
      <c r="C3" s="167"/>
      <c r="D3" s="34" t="s">
        <v>55</v>
      </c>
      <c r="E3" s="35" t="s">
        <v>56</v>
      </c>
      <c r="F3" s="36" t="s">
        <v>57</v>
      </c>
      <c r="G3" s="36" t="s">
        <v>58</v>
      </c>
      <c r="H3" s="36" t="s">
        <v>59</v>
      </c>
      <c r="I3" s="36" t="s">
        <v>60</v>
      </c>
      <c r="J3" s="36" t="s">
        <v>61</v>
      </c>
      <c r="K3" s="36" t="s">
        <v>63</v>
      </c>
      <c r="L3" s="36" t="s">
        <v>62</v>
      </c>
      <c r="M3" s="36" t="s">
        <v>52</v>
      </c>
      <c r="N3" s="63"/>
    </row>
    <row r="4" spans="1:14" ht="24" customHeight="1" thickBot="1">
      <c r="A4" s="168" t="s">
        <v>64</v>
      </c>
      <c r="B4" s="169"/>
      <c r="C4" s="169"/>
      <c r="D4" s="52"/>
      <c r="E4" s="53"/>
      <c r="F4" s="53"/>
      <c r="G4" s="53"/>
      <c r="H4" s="53"/>
      <c r="I4" s="53"/>
      <c r="J4" s="53"/>
      <c r="K4" s="53"/>
      <c r="L4" s="53"/>
      <c r="M4" s="54"/>
      <c r="N4" s="62"/>
    </row>
    <row r="5" spans="1:14" ht="60" customHeight="1" thickBot="1">
      <c r="A5" s="38">
        <v>1.1000000000000001</v>
      </c>
      <c r="B5" s="175" t="s">
        <v>67</v>
      </c>
      <c r="C5" s="176"/>
      <c r="D5" s="61"/>
      <c r="E5" s="54"/>
      <c r="F5" s="54"/>
      <c r="G5" s="54"/>
      <c r="H5" s="54"/>
      <c r="I5" s="61"/>
      <c r="J5" s="54"/>
      <c r="K5" s="54"/>
      <c r="L5" s="54"/>
      <c r="M5" s="61"/>
      <c r="N5" s="62"/>
    </row>
    <row r="6" spans="1:14" ht="23.25" customHeight="1" thickBot="1">
      <c r="A6" s="170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1:14" ht="39.75" customHeight="1" thickBot="1">
      <c r="A7" s="50">
        <v>2.1</v>
      </c>
      <c r="B7" s="173" t="s">
        <v>4</v>
      </c>
      <c r="C7" s="174"/>
      <c r="D7" s="5"/>
      <c r="E7" s="23"/>
      <c r="F7" s="5"/>
      <c r="G7" s="5"/>
      <c r="H7" s="7"/>
      <c r="I7" s="5"/>
      <c r="J7" s="5"/>
      <c r="K7" s="5"/>
      <c r="L7" s="5"/>
      <c r="M7" s="55"/>
    </row>
    <row r="8" spans="1:14" ht="39.75" customHeight="1" thickBot="1">
      <c r="A8" s="50">
        <v>2.2000000000000002</v>
      </c>
      <c r="B8" s="173" t="s">
        <v>5</v>
      </c>
      <c r="C8" s="174"/>
      <c r="D8" s="5"/>
      <c r="E8" s="23"/>
      <c r="F8" s="5"/>
      <c r="G8" s="5"/>
      <c r="H8" s="7"/>
      <c r="I8" s="5"/>
      <c r="J8" s="5"/>
      <c r="K8" s="5"/>
      <c r="L8" s="7"/>
      <c r="M8" s="55"/>
    </row>
    <row r="9" spans="1:14" ht="40.5" customHeight="1" thickBot="1">
      <c r="A9" s="50">
        <v>2.2000000000000002</v>
      </c>
      <c r="B9" s="173" t="s">
        <v>66</v>
      </c>
      <c r="C9" s="174"/>
      <c r="D9" s="7"/>
      <c r="E9" s="21"/>
      <c r="F9" s="7"/>
      <c r="G9" s="7"/>
      <c r="H9" s="7"/>
      <c r="I9" s="7"/>
      <c r="J9" s="7"/>
      <c r="K9" s="7"/>
      <c r="L9" s="5"/>
      <c r="M9" s="55"/>
    </row>
    <row r="10" spans="1:14" ht="23.25" customHeight="1" thickBot="1">
      <c r="A10" s="64"/>
      <c r="B10" s="177" t="s">
        <v>7</v>
      </c>
      <c r="C10" s="178"/>
      <c r="D10" s="65" t="e">
        <f>AVERAGE(D7:D9)</f>
        <v>#DIV/0!</v>
      </c>
      <c r="E10" s="65" t="e">
        <f t="shared" ref="E10:K10" si="0">AVERAGE(E7:E9)</f>
        <v>#DIV/0!</v>
      </c>
      <c r="F10" s="65" t="e">
        <f t="shared" si="0"/>
        <v>#DIV/0!</v>
      </c>
      <c r="G10" s="65" t="e">
        <f t="shared" si="0"/>
        <v>#DIV/0!</v>
      </c>
      <c r="H10" s="65" t="e">
        <f t="shared" si="0"/>
        <v>#DIV/0!</v>
      </c>
      <c r="I10" s="65" t="e">
        <f t="shared" si="0"/>
        <v>#DIV/0!</v>
      </c>
      <c r="J10" s="65" t="e">
        <f t="shared" si="0"/>
        <v>#DIV/0!</v>
      </c>
      <c r="K10" s="65" t="e">
        <f t="shared" si="0"/>
        <v>#DIV/0!</v>
      </c>
      <c r="L10" s="65" t="e">
        <f>AVERAGE(L7:L9)</f>
        <v>#DIV/0!</v>
      </c>
      <c r="M10" s="77" t="e">
        <f>AVERAGE(M7:M9)</f>
        <v>#DIV/0!</v>
      </c>
    </row>
    <row r="11" spans="1:14" ht="23.25" customHeight="1" thickBot="1">
      <c r="A11" s="170" t="s">
        <v>8</v>
      </c>
      <c r="B11" s="179"/>
      <c r="C11" s="179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4" ht="23.25" customHeight="1" thickBot="1">
      <c r="A12" s="8">
        <v>3.1</v>
      </c>
      <c r="B12" s="180" t="s">
        <v>9</v>
      </c>
      <c r="C12" s="181"/>
      <c r="D12" s="9"/>
      <c r="E12" s="25"/>
      <c r="F12" s="9"/>
      <c r="G12" s="19"/>
      <c r="H12" s="9"/>
      <c r="I12" s="9"/>
      <c r="J12" s="9"/>
      <c r="K12" s="9"/>
      <c r="L12" s="9"/>
      <c r="M12" s="58" t="e">
        <f>AVERAGE(D12:L12)</f>
        <v>#DIV/0!</v>
      </c>
    </row>
    <row r="13" spans="1:14" ht="23.25" customHeight="1" thickBot="1">
      <c r="A13" s="10">
        <v>3.2</v>
      </c>
      <c r="B13" s="182" t="s">
        <v>10</v>
      </c>
      <c r="C13" s="183"/>
      <c r="D13" s="14"/>
      <c r="E13" s="26"/>
      <c r="F13" s="14"/>
      <c r="G13" s="27"/>
      <c r="H13" s="14"/>
      <c r="I13" s="14"/>
      <c r="J13" s="14"/>
      <c r="K13" s="14"/>
      <c r="L13" s="14"/>
      <c r="M13" s="58" t="e">
        <f>AVERAGE(D13:L13)</f>
        <v>#DIV/0!</v>
      </c>
    </row>
    <row r="14" spans="1:14" ht="23.25" customHeight="1" thickBot="1">
      <c r="A14" s="11">
        <v>3.3</v>
      </c>
      <c r="B14" s="185" t="s">
        <v>11</v>
      </c>
      <c r="C14" s="186"/>
      <c r="D14" s="24"/>
      <c r="E14" s="28"/>
      <c r="F14" s="29"/>
      <c r="G14" s="29"/>
      <c r="H14" s="24"/>
      <c r="I14" s="24"/>
      <c r="J14" s="24"/>
      <c r="K14" s="24"/>
      <c r="L14" s="24"/>
      <c r="M14" s="58" t="e">
        <f>AVERAGE(D14:L14)</f>
        <v>#DIV/0!</v>
      </c>
    </row>
    <row r="15" spans="1:14" ht="23.25" customHeight="1" thickBot="1">
      <c r="A15" s="66"/>
      <c r="B15" s="187" t="s">
        <v>7</v>
      </c>
      <c r="C15" s="188"/>
      <c r="D15" s="60" t="e">
        <f>AVERAGE(D12:D14)</f>
        <v>#DIV/0!</v>
      </c>
      <c r="E15" s="60" t="e">
        <f t="shared" ref="E15:L15" si="1">AVERAGE(E12:E14)</f>
        <v>#DIV/0!</v>
      </c>
      <c r="F15" s="60" t="e">
        <f t="shared" si="1"/>
        <v>#DIV/0!</v>
      </c>
      <c r="G15" s="60" t="e">
        <f>AVERAGE(G12:G14)</f>
        <v>#DIV/0!</v>
      </c>
      <c r="H15" s="60" t="e">
        <f t="shared" si="1"/>
        <v>#DIV/0!</v>
      </c>
      <c r="I15" s="60" t="e">
        <f t="shared" si="1"/>
        <v>#DIV/0!</v>
      </c>
      <c r="J15" s="60" t="e">
        <f t="shared" si="1"/>
        <v>#DIV/0!</v>
      </c>
      <c r="K15" s="60" t="e">
        <f t="shared" si="1"/>
        <v>#DIV/0!</v>
      </c>
      <c r="L15" s="60" t="e">
        <f t="shared" si="1"/>
        <v>#DIV/0!</v>
      </c>
      <c r="M15" s="76" t="e">
        <f>AVERAGE(M12:M14)</f>
        <v>#DIV/0!</v>
      </c>
    </row>
    <row r="16" spans="1:14" ht="23.25" customHeight="1" thickBot="1">
      <c r="A16" s="170" t="s">
        <v>12</v>
      </c>
      <c r="B16" s="189"/>
      <c r="C16" s="189"/>
      <c r="D16" s="171"/>
      <c r="E16" s="171"/>
      <c r="F16" s="171"/>
      <c r="G16" s="171"/>
      <c r="H16" s="171"/>
      <c r="I16" s="171"/>
      <c r="J16" s="171"/>
      <c r="K16" s="171"/>
      <c r="L16" s="171"/>
      <c r="M16" s="172"/>
    </row>
    <row r="17" spans="1:13" ht="23.25" customHeight="1" thickBot="1">
      <c r="A17" s="8">
        <v>4.0999999999999996</v>
      </c>
      <c r="B17" s="190" t="s">
        <v>13</v>
      </c>
      <c r="C17" s="191"/>
      <c r="D17" s="9"/>
      <c r="E17" s="25"/>
      <c r="F17" s="9"/>
      <c r="G17" s="9"/>
      <c r="H17" s="9"/>
      <c r="I17" s="9"/>
      <c r="J17" s="9"/>
      <c r="K17" s="9"/>
      <c r="L17" s="9"/>
      <c r="M17" s="59" t="e">
        <f>AVERAGE(D17:L17)</f>
        <v>#DIV/0!</v>
      </c>
    </row>
    <row r="18" spans="1:13" ht="23.25" customHeight="1" thickBot="1">
      <c r="A18" s="10">
        <v>4.2</v>
      </c>
      <c r="B18" s="182" t="s">
        <v>14</v>
      </c>
      <c r="C18" s="183"/>
      <c r="D18" s="14"/>
      <c r="E18" s="26"/>
      <c r="F18" s="14"/>
      <c r="G18" s="14"/>
      <c r="H18" s="14"/>
      <c r="I18" s="14"/>
      <c r="J18" s="14"/>
      <c r="K18" s="14"/>
      <c r="L18" s="14"/>
      <c r="M18" s="59" t="e">
        <f>AVERAGE(D18:L18)</f>
        <v>#DIV/0!</v>
      </c>
    </row>
    <row r="19" spans="1:13" ht="23.25" customHeight="1" thickBot="1">
      <c r="A19" s="13">
        <v>4.3</v>
      </c>
      <c r="B19" s="192" t="s">
        <v>15</v>
      </c>
      <c r="C19" s="193"/>
      <c r="D19" s="31"/>
      <c r="E19" s="32"/>
      <c r="F19" s="31"/>
      <c r="G19" s="31"/>
      <c r="H19" s="31"/>
      <c r="I19" s="31"/>
      <c r="J19" s="31"/>
      <c r="K19" s="31"/>
      <c r="L19" s="31"/>
      <c r="M19" s="59" t="e">
        <f>AVERAGE(D19:L19)</f>
        <v>#DIV/0!</v>
      </c>
    </row>
    <row r="20" spans="1:13" ht="23.25" customHeight="1" thickBot="1">
      <c r="A20" s="67"/>
      <c r="B20" s="187" t="s">
        <v>7</v>
      </c>
      <c r="C20" s="188"/>
      <c r="D20" s="68" t="e">
        <f>AVERAGE(D17:D19)</f>
        <v>#DIV/0!</v>
      </c>
      <c r="E20" s="68" t="e">
        <f t="shared" ref="E20:L20" si="2">AVERAGE(E17:E19)</f>
        <v>#DIV/0!</v>
      </c>
      <c r="F20" s="68" t="e">
        <f t="shared" si="2"/>
        <v>#DIV/0!</v>
      </c>
      <c r="G20" s="68" t="e">
        <f t="shared" si="2"/>
        <v>#DIV/0!</v>
      </c>
      <c r="H20" s="68" t="e">
        <f t="shared" si="2"/>
        <v>#DIV/0!</v>
      </c>
      <c r="I20" s="68" t="e">
        <f t="shared" si="2"/>
        <v>#DIV/0!</v>
      </c>
      <c r="J20" s="68" t="e">
        <f t="shared" si="2"/>
        <v>#DIV/0!</v>
      </c>
      <c r="K20" s="68" t="e">
        <f t="shared" si="2"/>
        <v>#DIV/0!</v>
      </c>
      <c r="L20" s="68" t="e">
        <f t="shared" si="2"/>
        <v>#DIV/0!</v>
      </c>
      <c r="M20" s="79" t="e">
        <f>AVERAGE(M17:M19)</f>
        <v>#DIV/0!</v>
      </c>
    </row>
    <row r="21" spans="1:13" ht="23.25" customHeight="1" thickBot="1">
      <c r="A21" s="170" t="s">
        <v>16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</row>
    <row r="22" spans="1:13" ht="23.25" customHeight="1" thickBot="1">
      <c r="A22" s="8">
        <v>5.0999999999999996</v>
      </c>
      <c r="B22" s="190" t="s">
        <v>17</v>
      </c>
      <c r="C22" s="191"/>
      <c r="D22" s="9"/>
      <c r="E22" s="25"/>
      <c r="F22" s="9"/>
      <c r="G22" s="9"/>
      <c r="H22" s="9"/>
      <c r="I22" s="9"/>
      <c r="J22" s="9"/>
      <c r="K22" s="9"/>
      <c r="L22" s="9"/>
      <c r="M22" s="59" t="e">
        <f>AVERAGE(D22:L22)</f>
        <v>#DIV/0!</v>
      </c>
    </row>
    <row r="23" spans="1:13" ht="24.75" customHeight="1" thickBot="1">
      <c r="A23" s="10">
        <v>5.2</v>
      </c>
      <c r="B23" s="182" t="s">
        <v>18</v>
      </c>
      <c r="C23" s="183"/>
      <c r="D23" s="14"/>
      <c r="E23" s="26"/>
      <c r="F23" s="14"/>
      <c r="G23" s="14"/>
      <c r="H23" s="14"/>
      <c r="I23" s="14"/>
      <c r="J23" s="14"/>
      <c r="K23" s="14"/>
      <c r="L23" s="14"/>
      <c r="M23" s="59" t="e">
        <f>AVERAGE(D23:L23)</f>
        <v>#DIV/0!</v>
      </c>
    </row>
    <row r="24" spans="1:13" ht="23.25" customHeight="1" thickBot="1">
      <c r="A24" s="10">
        <v>5.3</v>
      </c>
      <c r="B24" s="182" t="s">
        <v>19</v>
      </c>
      <c r="C24" s="183"/>
      <c r="D24" s="14"/>
      <c r="E24" s="26"/>
      <c r="F24" s="14"/>
      <c r="G24" s="14"/>
      <c r="H24" s="14"/>
      <c r="I24" s="14"/>
      <c r="J24" s="14"/>
      <c r="K24" s="14"/>
      <c r="L24" s="14"/>
      <c r="M24" s="59" t="e">
        <f>AVERAGE(D24:L24)</f>
        <v>#DIV/0!</v>
      </c>
    </row>
    <row r="25" spans="1:13" ht="40.5" customHeight="1" thickBot="1">
      <c r="A25" s="17">
        <v>5.4</v>
      </c>
      <c r="B25" s="192" t="s">
        <v>20</v>
      </c>
      <c r="C25" s="193"/>
      <c r="D25" s="15"/>
      <c r="E25" s="30"/>
      <c r="F25" s="15"/>
      <c r="G25" s="15"/>
      <c r="H25" s="15"/>
      <c r="I25" s="15"/>
      <c r="J25" s="15"/>
      <c r="K25" s="15"/>
      <c r="L25" s="15"/>
      <c r="M25" s="59" t="e">
        <f>AVERAGE(D25:L25)</f>
        <v>#DIV/0!</v>
      </c>
    </row>
    <row r="26" spans="1:13" ht="23.25" customHeight="1" thickBot="1">
      <c r="A26" s="69"/>
      <c r="B26" s="187" t="s">
        <v>7</v>
      </c>
      <c r="C26" s="188"/>
      <c r="D26" s="56" t="e">
        <f t="shared" ref="D26:K26" si="3">AVERAGE(D22:D25)</f>
        <v>#DIV/0!</v>
      </c>
      <c r="E26" s="56" t="e">
        <f t="shared" si="3"/>
        <v>#DIV/0!</v>
      </c>
      <c r="F26" s="56" t="e">
        <f t="shared" si="3"/>
        <v>#DIV/0!</v>
      </c>
      <c r="G26" s="56" t="e">
        <f t="shared" si="3"/>
        <v>#DIV/0!</v>
      </c>
      <c r="H26" s="56" t="e">
        <f t="shared" si="3"/>
        <v>#DIV/0!</v>
      </c>
      <c r="I26" s="56" t="e">
        <f t="shared" si="3"/>
        <v>#DIV/0!</v>
      </c>
      <c r="J26" s="56" t="e">
        <f t="shared" si="3"/>
        <v>#DIV/0!</v>
      </c>
      <c r="K26" s="56" t="e">
        <f t="shared" si="3"/>
        <v>#DIV/0!</v>
      </c>
      <c r="L26" s="56" t="e">
        <f>AVERAGE(L22:L25)</f>
        <v>#DIV/0!</v>
      </c>
      <c r="M26" s="78" t="e">
        <f>AVERAGE(M22:M25)</f>
        <v>#DIV/0!</v>
      </c>
    </row>
    <row r="27" spans="1:13" ht="23.25" customHeight="1" thickBot="1">
      <c r="A27" s="184" t="s">
        <v>21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23.25" customHeight="1" thickBot="1">
      <c r="A28" s="18">
        <v>6.1</v>
      </c>
      <c r="B28" s="194" t="s">
        <v>22</v>
      </c>
      <c r="C28" s="195"/>
      <c r="D28" s="15"/>
      <c r="E28" s="30"/>
      <c r="F28" s="15"/>
      <c r="G28" s="15"/>
      <c r="H28" s="33"/>
      <c r="I28" s="15"/>
      <c r="J28" s="15"/>
      <c r="K28" s="15"/>
      <c r="L28" s="15"/>
      <c r="M28" s="57" t="e">
        <f>AVERAGE(D28:L28)</f>
        <v>#DIV/0!</v>
      </c>
    </row>
    <row r="29" spans="1:13" ht="27" customHeight="1" thickBot="1">
      <c r="A29" s="70"/>
      <c r="B29" s="196" t="s">
        <v>7</v>
      </c>
      <c r="C29" s="197"/>
      <c r="D29" s="71">
        <f>SUM(D28)</f>
        <v>0</v>
      </c>
      <c r="E29" s="71">
        <f t="shared" ref="E29:L29" si="4">SUM(E28)</f>
        <v>0</v>
      </c>
      <c r="F29" s="71">
        <f t="shared" si="4"/>
        <v>0</v>
      </c>
      <c r="G29" s="71">
        <f t="shared" si="4"/>
        <v>0</v>
      </c>
      <c r="H29" s="71">
        <f t="shared" si="4"/>
        <v>0</v>
      </c>
      <c r="I29" s="71">
        <f t="shared" si="4"/>
        <v>0</v>
      </c>
      <c r="J29" s="71">
        <f t="shared" si="4"/>
        <v>0</v>
      </c>
      <c r="K29" s="71">
        <f t="shared" si="4"/>
        <v>0</v>
      </c>
      <c r="L29" s="71">
        <f t="shared" si="4"/>
        <v>0</v>
      </c>
      <c r="M29" s="80" t="e">
        <f>AVERAGE(M28)</f>
        <v>#DIV/0!</v>
      </c>
    </row>
    <row r="30" spans="1:13" ht="27.75" customHeight="1" thickTop="1" thickBot="1">
      <c r="A30" s="72"/>
      <c r="B30" s="198" t="s">
        <v>68</v>
      </c>
      <c r="C30" s="199"/>
      <c r="D30" s="73"/>
      <c r="E30" s="74"/>
      <c r="F30" s="73"/>
      <c r="G30" s="73"/>
      <c r="H30" s="73"/>
      <c r="I30" s="73"/>
      <c r="J30" s="73"/>
      <c r="K30" s="73"/>
      <c r="L30" s="73"/>
      <c r="M30" s="75"/>
    </row>
  </sheetData>
  <mergeCells count="30">
    <mergeCell ref="B28:C28"/>
    <mergeCell ref="B20:C20"/>
    <mergeCell ref="A21:M21"/>
    <mergeCell ref="B22:C22"/>
    <mergeCell ref="B29:C29"/>
    <mergeCell ref="B30:C30"/>
    <mergeCell ref="B23:C23"/>
    <mergeCell ref="B24:C24"/>
    <mergeCell ref="B25:C25"/>
    <mergeCell ref="B26:C26"/>
    <mergeCell ref="A27:M27"/>
    <mergeCell ref="B14:C14"/>
    <mergeCell ref="B15:C15"/>
    <mergeCell ref="A16:M16"/>
    <mergeCell ref="B17:C17"/>
    <mergeCell ref="B18:C18"/>
    <mergeCell ref="B19:C19"/>
    <mergeCell ref="B8:C8"/>
    <mergeCell ref="B9:C9"/>
    <mergeCell ref="B10:C10"/>
    <mergeCell ref="A11:M11"/>
    <mergeCell ref="B12:C12"/>
    <mergeCell ref="B13:C13"/>
    <mergeCell ref="A1:M1"/>
    <mergeCell ref="A2:M2"/>
    <mergeCell ref="B3:C3"/>
    <mergeCell ref="A4:C4"/>
    <mergeCell ref="A6:M6"/>
    <mergeCell ref="B7:C7"/>
    <mergeCell ref="B5:C5"/>
  </mergeCells>
  <pageMargins left="0.7" right="0.7" top="0.75" bottom="0.75" header="0.3" footer="0.3"/>
  <pageSetup paperSize="9" scale="81" orientation="portrait" verticalDpi="0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2"/>
  <sheetViews>
    <sheetView view="pageBreakPreview" zoomScaleNormal="100" zoomScaleSheetLayoutView="100" workbookViewId="0">
      <selection sqref="A1:F1"/>
    </sheetView>
  </sheetViews>
  <sheetFormatPr defaultRowHeight="21"/>
  <cols>
    <col min="1" max="1" width="5.625" style="99" customWidth="1"/>
    <col min="2" max="2" width="9" style="99" customWidth="1"/>
    <col min="3" max="3" width="48.125" style="99" customWidth="1"/>
    <col min="4" max="4" width="7.875" style="116" customWidth="1"/>
    <col min="5" max="5" width="7.875" style="117" customWidth="1"/>
    <col min="6" max="6" width="7.875" style="99" customWidth="1"/>
    <col min="7" max="16384" width="9" style="99"/>
  </cols>
  <sheetData>
    <row r="1" spans="1:6" ht="25.5" customHeight="1">
      <c r="A1" s="163" t="s">
        <v>153</v>
      </c>
      <c r="B1" s="163"/>
      <c r="C1" s="163"/>
      <c r="D1" s="163"/>
      <c r="E1" s="163"/>
      <c r="F1" s="163"/>
    </row>
    <row r="2" spans="1:6" ht="7.5" customHeight="1">
      <c r="A2" s="262"/>
      <c r="B2" s="262"/>
      <c r="C2" s="262"/>
      <c r="D2" s="262"/>
      <c r="E2" s="262"/>
      <c r="F2" s="262"/>
    </row>
    <row r="3" spans="1:6" ht="22.5" customHeight="1">
      <c r="A3" s="272" t="s">
        <v>84</v>
      </c>
      <c r="B3" s="272"/>
      <c r="C3" s="272"/>
      <c r="D3" s="272"/>
      <c r="E3" s="272"/>
      <c r="F3" s="272"/>
    </row>
    <row r="4" spans="1:6" ht="20.25" customHeight="1">
      <c r="A4" s="240" t="s">
        <v>0</v>
      </c>
      <c r="B4" s="241"/>
      <c r="C4" s="242"/>
      <c r="D4" s="323" t="s">
        <v>1</v>
      </c>
      <c r="E4" s="323"/>
      <c r="F4" s="323"/>
    </row>
    <row r="5" spans="1:6" ht="93.75" customHeight="1">
      <c r="A5" s="243"/>
      <c r="B5" s="244"/>
      <c r="C5" s="245"/>
      <c r="D5" s="102" t="s">
        <v>138</v>
      </c>
      <c r="E5" s="103" t="s">
        <v>139</v>
      </c>
      <c r="F5" s="102" t="s">
        <v>140</v>
      </c>
    </row>
    <row r="6" spans="1:6" ht="41.25" customHeight="1">
      <c r="A6" s="309" t="s">
        <v>150</v>
      </c>
      <c r="B6" s="309"/>
      <c r="C6" s="309"/>
      <c r="D6" s="104"/>
      <c r="E6" s="104"/>
      <c r="F6" s="104"/>
    </row>
    <row r="7" spans="1:6" ht="23.25" customHeight="1">
      <c r="A7" s="277" t="s">
        <v>3</v>
      </c>
      <c r="B7" s="277"/>
      <c r="C7" s="277"/>
      <c r="D7" s="277"/>
      <c r="E7" s="277"/>
      <c r="F7" s="277"/>
    </row>
    <row r="8" spans="1:6" ht="24" customHeight="1">
      <c r="A8" s="107">
        <v>2.1</v>
      </c>
      <c r="B8" s="273" t="s">
        <v>26</v>
      </c>
      <c r="C8" s="273"/>
      <c r="D8" s="108"/>
      <c r="E8" s="109"/>
      <c r="F8" s="110"/>
    </row>
    <row r="9" spans="1:6" ht="24" customHeight="1">
      <c r="A9" s="107">
        <v>2.2000000000000002</v>
      </c>
      <c r="B9" s="273" t="s">
        <v>5</v>
      </c>
      <c r="C9" s="273"/>
      <c r="D9" s="108"/>
      <c r="E9" s="109"/>
      <c r="F9" s="110"/>
    </row>
    <row r="10" spans="1:6" ht="24" customHeight="1">
      <c r="A10" s="246" t="s">
        <v>74</v>
      </c>
      <c r="B10" s="247"/>
      <c r="C10" s="248"/>
      <c r="D10" s="112" t="str">
        <f>IF(AND(D8="-",D9="-"),"-",IFERROR(AVERAGE(D8:D9),"auto-calculate"))</f>
        <v>auto-calculate</v>
      </c>
      <c r="E10" s="112" t="str">
        <f>IF(AND(E8="-",E9="-"),"-",IFERROR(AVERAGE(E8:E9),"auto-calculate"))</f>
        <v>auto-calculate</v>
      </c>
      <c r="F10" s="112" t="str">
        <f>IF(AND(F8="-",F9="-"),"-",IFERROR(AVERAGE(F8:F9),"auto-calculate"))</f>
        <v>auto-calculate</v>
      </c>
    </row>
    <row r="11" spans="1:6" ht="23.25" customHeight="1">
      <c r="A11" s="277" t="s">
        <v>8</v>
      </c>
      <c r="B11" s="277"/>
      <c r="C11" s="277"/>
      <c r="D11" s="277"/>
      <c r="E11" s="277"/>
      <c r="F11" s="277"/>
    </row>
    <row r="12" spans="1:6" ht="23.25" customHeight="1">
      <c r="A12" s="107">
        <v>3.1</v>
      </c>
      <c r="B12" s="268" t="s">
        <v>9</v>
      </c>
      <c r="C12" s="268"/>
      <c r="D12" s="108"/>
      <c r="E12" s="109"/>
      <c r="F12" s="108"/>
    </row>
    <row r="13" spans="1:6" ht="23.25" customHeight="1">
      <c r="A13" s="107">
        <v>3.2</v>
      </c>
      <c r="B13" s="268" t="s">
        <v>10</v>
      </c>
      <c r="C13" s="268"/>
      <c r="D13" s="108"/>
      <c r="E13" s="109"/>
      <c r="F13" s="108"/>
    </row>
    <row r="14" spans="1:6" ht="23.25" customHeight="1">
      <c r="A14" s="107">
        <v>3.3</v>
      </c>
      <c r="B14" s="268" t="s">
        <v>11</v>
      </c>
      <c r="C14" s="268"/>
      <c r="D14" s="108"/>
      <c r="E14" s="109"/>
      <c r="F14" s="113"/>
    </row>
    <row r="15" spans="1:6" ht="24" customHeight="1">
      <c r="A15" s="246" t="s">
        <v>75</v>
      </c>
      <c r="B15" s="247"/>
      <c r="C15" s="248"/>
      <c r="D15" s="112" t="str">
        <f>IF(AND(D12="-",D13="-",D14="-"),"-",IFERROR(AVERAGE(D12:D14),"auto-calcuate"))</f>
        <v>auto-calcuate</v>
      </c>
      <c r="E15" s="112" t="str">
        <f>IF(AND(E12="-",E13="-",E14="-"),"-",IFERROR(AVERAGE(E12:E14),"auto-calcuate"))</f>
        <v>auto-calcuate</v>
      </c>
      <c r="F15" s="112" t="str">
        <f>IF(AND(F12="-",F13="-",F14="-"),"-",IFERROR(AVERAGE(F12:F14),"auto-calcuate"))</f>
        <v>auto-calcuate</v>
      </c>
    </row>
    <row r="16" spans="1:6" ht="23.25" customHeight="1">
      <c r="A16" s="277" t="s">
        <v>12</v>
      </c>
      <c r="B16" s="277"/>
      <c r="C16" s="277"/>
      <c r="D16" s="277"/>
      <c r="E16" s="277"/>
      <c r="F16" s="277"/>
    </row>
    <row r="17" spans="1:6" ht="23.25" customHeight="1">
      <c r="A17" s="107">
        <v>4.0999999999999996</v>
      </c>
      <c r="B17" s="268" t="s">
        <v>13</v>
      </c>
      <c r="C17" s="268"/>
      <c r="D17" s="108"/>
      <c r="E17" s="109"/>
      <c r="F17" s="108"/>
    </row>
    <row r="18" spans="1:6" ht="23.25" customHeight="1">
      <c r="A18" s="107">
        <v>4.2</v>
      </c>
      <c r="B18" s="268" t="s">
        <v>14</v>
      </c>
      <c r="C18" s="268"/>
      <c r="D18" s="108"/>
      <c r="E18" s="109"/>
      <c r="F18" s="108"/>
    </row>
    <row r="19" spans="1:6" ht="23.25" customHeight="1">
      <c r="A19" s="107">
        <v>4.3</v>
      </c>
      <c r="B19" s="268" t="s">
        <v>15</v>
      </c>
      <c r="C19" s="268"/>
      <c r="D19" s="108"/>
      <c r="E19" s="109"/>
      <c r="F19" s="108"/>
    </row>
    <row r="20" spans="1:6" ht="24" customHeight="1">
      <c r="A20" s="246" t="s">
        <v>76</v>
      </c>
      <c r="B20" s="247"/>
      <c r="C20" s="248"/>
      <c r="D20" s="112" t="str">
        <f>IF(AND(D17="-",D18="-",D19="-"),"-",IFERROR(AVERAGE(D17:D19),"auto-calcuate"))</f>
        <v>auto-calcuate</v>
      </c>
      <c r="E20" s="112" t="str">
        <f>IF(AND(E17="-",E18="-",E19="-"),"-",IFERROR(AVERAGE(E17:E19),"auto-calcuate"))</f>
        <v>auto-calcuate</v>
      </c>
      <c r="F20" s="112" t="str">
        <f>IF(AND(F17="-",F18="-",F19="-"),"-",IFERROR(AVERAGE(F17:F19),"auto-calcuate"))</f>
        <v>auto-calcuate</v>
      </c>
    </row>
    <row r="21" spans="1:6" ht="23.25" customHeight="1">
      <c r="A21" s="277" t="s">
        <v>16</v>
      </c>
      <c r="B21" s="277"/>
      <c r="C21" s="277"/>
      <c r="D21" s="277"/>
      <c r="E21" s="277"/>
      <c r="F21" s="277"/>
    </row>
    <row r="22" spans="1:6" ht="24" customHeight="1">
      <c r="A22" s="107">
        <v>5.0999999999999996</v>
      </c>
      <c r="B22" s="268" t="s">
        <v>17</v>
      </c>
      <c r="C22" s="268"/>
      <c r="D22" s="108"/>
      <c r="E22" s="109"/>
      <c r="F22" s="108"/>
    </row>
    <row r="23" spans="1:6" ht="24" customHeight="1">
      <c r="A23" s="107">
        <v>5.2</v>
      </c>
      <c r="B23" s="268" t="s">
        <v>18</v>
      </c>
      <c r="C23" s="268"/>
      <c r="D23" s="108"/>
      <c r="E23" s="109"/>
      <c r="F23" s="108"/>
    </row>
    <row r="24" spans="1:6" ht="24" customHeight="1">
      <c r="A24" s="107">
        <v>5.3</v>
      </c>
      <c r="B24" s="268" t="s">
        <v>19</v>
      </c>
      <c r="C24" s="268"/>
      <c r="D24" s="108"/>
      <c r="E24" s="109"/>
      <c r="F24" s="108"/>
    </row>
    <row r="25" spans="1:6" ht="24" customHeight="1">
      <c r="A25" s="114">
        <v>5.4</v>
      </c>
      <c r="B25" s="268" t="s">
        <v>20</v>
      </c>
      <c r="C25" s="268"/>
      <c r="D25" s="108"/>
      <c r="E25" s="109"/>
      <c r="F25" s="108"/>
    </row>
    <row r="26" spans="1:6" ht="24" customHeight="1">
      <c r="A26" s="246" t="s">
        <v>77</v>
      </c>
      <c r="B26" s="247"/>
      <c r="C26" s="248"/>
      <c r="D26" s="112" t="str">
        <f>IF(AND(D22="-",D23="-",D24="-",D25="-"),"-",IFERROR(AVERAGE(D22:D25),"auto-calculate"))</f>
        <v>auto-calculate</v>
      </c>
      <c r="E26" s="112" t="str">
        <f>IF(AND(E22="-",E23="-",E24="-",E25="-"),"-",IFERROR(AVERAGE(E22:E25),"auto-calculate"))</f>
        <v>auto-calculate</v>
      </c>
      <c r="F26" s="112" t="str">
        <f>IF(AND(F22="-",F23="-",F24="-",F25="-"),"-",IFERROR(AVERAGE(F22:F25),"auto-calculate"))</f>
        <v>auto-calculate</v>
      </c>
    </row>
    <row r="27" spans="1:6" ht="23.25" customHeight="1">
      <c r="A27" s="277" t="s">
        <v>21</v>
      </c>
      <c r="B27" s="277"/>
      <c r="C27" s="277"/>
      <c r="D27" s="277"/>
      <c r="E27" s="277"/>
      <c r="F27" s="277"/>
    </row>
    <row r="28" spans="1:6" ht="23.25" customHeight="1">
      <c r="A28" s="107">
        <v>6.1</v>
      </c>
      <c r="B28" s="268" t="s">
        <v>22</v>
      </c>
      <c r="C28" s="268"/>
      <c r="D28" s="108"/>
      <c r="E28" s="109"/>
      <c r="F28" s="108"/>
    </row>
    <row r="29" spans="1:6" ht="24" customHeight="1">
      <c r="A29" s="246" t="s">
        <v>78</v>
      </c>
      <c r="B29" s="247"/>
      <c r="C29" s="248"/>
      <c r="D29" s="112" t="str">
        <f>IF(D28="-","-",IF(D28="","auto-calculate",D28))</f>
        <v>auto-calculate</v>
      </c>
      <c r="E29" s="112" t="str">
        <f>IF(E28="-","-",IF(E28="","auto-calculate",E28))</f>
        <v>auto-calculate</v>
      </c>
      <c r="F29" s="112" t="str">
        <f>IF(F28="-","-",IF(F28="","auto-calculate",F28))</f>
        <v>auto-calculate</v>
      </c>
    </row>
    <row r="30" spans="1:6" ht="23.25" customHeight="1">
      <c r="A30" s="258" t="s">
        <v>23</v>
      </c>
      <c r="B30" s="259"/>
      <c r="C30" s="260"/>
      <c r="D30" s="115" t="str">
        <f>IFERROR(ROUND(AVERAGE(D8,D9,D12,D13,D14,D17,D18,D19,D22,D23,D24,D25,D28),2),"auto-calculate")</f>
        <v>auto-calculate</v>
      </c>
      <c r="E30" s="115" t="str">
        <f>IFERROR(ROUND(AVERAGE(E8,E9,E12,E13,E14,E17,E18,E19,E22,E23,E24,E25,E28),2),"auto-calculate")</f>
        <v>auto-calculate</v>
      </c>
      <c r="F30" s="115" t="str">
        <f>IFERROR(ROUND(AVERAGE(F8,F9,F12,F13,F14,F17,F18,F19,F22,F23,F24,F25,F28),2),"auto-calculate")</f>
        <v>auto-calculate</v>
      </c>
    </row>
    <row r="31" spans="1:6" ht="25.5" customHeight="1">
      <c r="A31" s="322" t="s">
        <v>69</v>
      </c>
      <c r="B31" s="322"/>
      <c r="C31" s="322"/>
      <c r="D31" s="321" t="str">
        <f>IFERROR(ROUND(AVERAGE(D30:F30),2),"auto-calculate")</f>
        <v>auto-calculate</v>
      </c>
      <c r="E31" s="322"/>
      <c r="F31" s="322"/>
    </row>
    <row r="32" spans="1:6">
      <c r="A32" s="290" t="s">
        <v>94</v>
      </c>
      <c r="B32" s="290"/>
      <c r="C32" s="290"/>
      <c r="D32" s="290"/>
      <c r="E32" s="290"/>
      <c r="F32" s="290"/>
    </row>
  </sheetData>
  <mergeCells count="32">
    <mergeCell ref="A4:C5"/>
    <mergeCell ref="A10:C10"/>
    <mergeCell ref="A15:C15"/>
    <mergeCell ref="A20:C20"/>
    <mergeCell ref="A26:C26"/>
    <mergeCell ref="A11:F11"/>
    <mergeCell ref="B23:C23"/>
    <mergeCell ref="B24:C24"/>
    <mergeCell ref="D4:F4"/>
    <mergeCell ref="A2:F2"/>
    <mergeCell ref="A6:C6"/>
    <mergeCell ref="B13:C13"/>
    <mergeCell ref="A32:F32"/>
    <mergeCell ref="B19:C19"/>
    <mergeCell ref="B17:C17"/>
    <mergeCell ref="A21:F21"/>
    <mergeCell ref="B18:C18"/>
    <mergeCell ref="B22:C22"/>
    <mergeCell ref="A3:F3"/>
    <mergeCell ref="A29:C29"/>
    <mergeCell ref="A30:C30"/>
    <mergeCell ref="D31:F31"/>
    <mergeCell ref="A31:C31"/>
    <mergeCell ref="A16:F16"/>
    <mergeCell ref="B28:C28"/>
    <mergeCell ref="A7:F7"/>
    <mergeCell ref="B9:C9"/>
    <mergeCell ref="A27:F27"/>
    <mergeCell ref="B12:C12"/>
    <mergeCell ref="B25:C25"/>
    <mergeCell ref="B14:C14"/>
    <mergeCell ref="B8:C8"/>
  </mergeCells>
  <pageMargins left="0.67" right="0.48" top="0.31496062992126" bottom="0.23622047244094499" header="0.196850393700787" footer="0.196850393700787"/>
  <pageSetup paperSize="9" fitToWidth="0" orientation="portrait" r:id="rId1"/>
  <headerFooter>
    <oddHeader>&amp;R&amp;"TH SarabunPSK,Regular"&amp;14 8</oddHeader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32"/>
  <sheetViews>
    <sheetView view="pageBreakPreview" zoomScale="115" zoomScaleNormal="100" zoomScaleSheetLayoutView="115" workbookViewId="0"/>
  </sheetViews>
  <sheetFormatPr defaultRowHeight="21"/>
  <cols>
    <col min="1" max="1" width="5.625" style="99" customWidth="1"/>
    <col min="2" max="2" width="9" style="99" customWidth="1"/>
    <col min="3" max="3" width="48.75" style="99" customWidth="1"/>
    <col min="4" max="4" width="7.625" style="153" customWidth="1"/>
    <col min="5" max="5" width="7.625" style="154" customWidth="1"/>
    <col min="6" max="6" width="7.625" style="155" customWidth="1"/>
    <col min="7" max="7" width="3" style="99" customWidth="1"/>
    <col min="8" max="16384" width="9" style="99"/>
  </cols>
  <sheetData>
    <row r="1" spans="1:8" ht="24.75" customHeight="1">
      <c r="A1" s="163" t="s">
        <v>153</v>
      </c>
      <c r="B1" s="163"/>
      <c r="C1" s="163"/>
      <c r="D1" s="163"/>
      <c r="E1" s="163"/>
      <c r="F1" s="163"/>
      <c r="G1" s="151"/>
      <c r="H1" s="151"/>
    </row>
    <row r="2" spans="1:8" ht="4.5" customHeight="1">
      <c r="A2" s="152"/>
      <c r="B2" s="324"/>
      <c r="C2" s="324"/>
      <c r="D2" s="324"/>
      <c r="E2" s="324"/>
      <c r="F2" s="324"/>
      <c r="G2" s="152"/>
    </row>
    <row r="3" spans="1:8" ht="25.5" customHeight="1">
      <c r="A3" s="272" t="s">
        <v>85</v>
      </c>
      <c r="B3" s="272"/>
      <c r="C3" s="272"/>
      <c r="D3" s="272"/>
      <c r="E3" s="272"/>
      <c r="F3" s="272"/>
      <c r="G3" s="152"/>
    </row>
    <row r="4" spans="1:8" ht="25.5" customHeight="1">
      <c r="A4" s="240" t="s">
        <v>0</v>
      </c>
      <c r="B4" s="241"/>
      <c r="C4" s="242"/>
      <c r="D4" s="325" t="s">
        <v>1</v>
      </c>
      <c r="E4" s="326"/>
      <c r="F4" s="327"/>
    </row>
    <row r="5" spans="1:8" ht="88.5" customHeight="1">
      <c r="A5" s="243"/>
      <c r="B5" s="244"/>
      <c r="C5" s="245"/>
      <c r="D5" s="102" t="s">
        <v>141</v>
      </c>
      <c r="E5" s="103" t="s">
        <v>142</v>
      </c>
      <c r="F5" s="102" t="s">
        <v>143</v>
      </c>
    </row>
    <row r="6" spans="1:8" ht="41.25" customHeight="1">
      <c r="A6" s="320" t="s">
        <v>151</v>
      </c>
      <c r="B6" s="320"/>
      <c r="C6" s="320"/>
      <c r="D6" s="104"/>
      <c r="E6" s="104"/>
      <c r="F6" s="104"/>
    </row>
    <row r="7" spans="1:8" ht="23.25" customHeight="1">
      <c r="A7" s="277" t="s">
        <v>3</v>
      </c>
      <c r="B7" s="277"/>
      <c r="C7" s="277"/>
      <c r="D7" s="277"/>
      <c r="E7" s="277"/>
      <c r="F7" s="277"/>
    </row>
    <row r="8" spans="1:8" s="121" customFormat="1" ht="24" customHeight="1">
      <c r="A8" s="114">
        <v>2.1</v>
      </c>
      <c r="B8" s="307" t="s">
        <v>26</v>
      </c>
      <c r="C8" s="307"/>
      <c r="D8" s="108"/>
      <c r="E8" s="109"/>
      <c r="F8" s="108"/>
    </row>
    <row r="9" spans="1:8" s="121" customFormat="1" ht="24" customHeight="1">
      <c r="A9" s="114">
        <v>2.2000000000000002</v>
      </c>
      <c r="B9" s="307" t="s">
        <v>5</v>
      </c>
      <c r="C9" s="307"/>
      <c r="D9" s="108"/>
      <c r="E9" s="109"/>
      <c r="F9" s="108"/>
    </row>
    <row r="10" spans="1:8" ht="24" customHeight="1">
      <c r="A10" s="246" t="s">
        <v>74</v>
      </c>
      <c r="B10" s="247"/>
      <c r="C10" s="248"/>
      <c r="D10" s="112" t="str">
        <f>IF(AND(D8="-",D9="-"),"-",IFERROR(AVERAGE(D8:D9),"auto-calculate"))</f>
        <v>auto-calculate</v>
      </c>
      <c r="E10" s="112" t="str">
        <f>IF(AND(E8="-",E9="-"),"-",IFERROR(AVERAGE(E8:E9),"auto-calculate"))</f>
        <v>auto-calculate</v>
      </c>
      <c r="F10" s="112" t="str">
        <f>IF(AND(F8="-",F9="-"),"-",IFERROR(AVERAGE(F8:F9),"auto-calculate"))</f>
        <v>auto-calculate</v>
      </c>
    </row>
    <row r="11" spans="1:8" ht="23.25" customHeight="1">
      <c r="A11" s="277" t="s">
        <v>8</v>
      </c>
      <c r="B11" s="277"/>
      <c r="C11" s="277"/>
      <c r="D11" s="277"/>
      <c r="E11" s="277"/>
      <c r="F11" s="277"/>
    </row>
    <row r="12" spans="1:8" ht="23.25" customHeight="1">
      <c r="A12" s="107">
        <v>3.1</v>
      </c>
      <c r="B12" s="268" t="s">
        <v>9</v>
      </c>
      <c r="C12" s="268"/>
      <c r="D12" s="108"/>
      <c r="E12" s="109"/>
      <c r="F12" s="108"/>
    </row>
    <row r="13" spans="1:8" ht="23.25" customHeight="1">
      <c r="A13" s="107">
        <v>3.2</v>
      </c>
      <c r="B13" s="268" t="s">
        <v>10</v>
      </c>
      <c r="C13" s="268"/>
      <c r="D13" s="108"/>
      <c r="E13" s="109"/>
      <c r="F13" s="108"/>
      <c r="H13" s="118"/>
    </row>
    <row r="14" spans="1:8" ht="23.25" customHeight="1">
      <c r="A14" s="107">
        <v>3.3</v>
      </c>
      <c r="B14" s="268" t="s">
        <v>11</v>
      </c>
      <c r="C14" s="268"/>
      <c r="D14" s="108"/>
      <c r="E14" s="109"/>
      <c r="F14" s="113"/>
    </row>
    <row r="15" spans="1:8" ht="24" customHeight="1">
      <c r="A15" s="246" t="s">
        <v>75</v>
      </c>
      <c r="B15" s="247"/>
      <c r="C15" s="248"/>
      <c r="D15" s="112" t="str">
        <f>IF(AND(D12="-",D13="-",D14="-"),"-",IFERROR(AVERAGE(D12:D14),"auto-calcuate"))</f>
        <v>auto-calcuate</v>
      </c>
      <c r="E15" s="112" t="str">
        <f>IF(AND(E12="-",E13="-",E14="-"),"-",IFERROR(AVERAGE(E12:E14),"auto-calcuate"))</f>
        <v>auto-calcuate</v>
      </c>
      <c r="F15" s="112" t="str">
        <f>IF(AND(F12="-",F13="-",F14="-"),"-",IFERROR(AVERAGE(F12:F14),"auto-calcuate"))</f>
        <v>auto-calcuate</v>
      </c>
    </row>
    <row r="16" spans="1:8" ht="23.25" customHeight="1">
      <c r="A16" s="277" t="s">
        <v>12</v>
      </c>
      <c r="B16" s="277"/>
      <c r="C16" s="277"/>
      <c r="D16" s="277"/>
      <c r="E16" s="277"/>
      <c r="F16" s="277"/>
    </row>
    <row r="17" spans="1:6" ht="23.25" customHeight="1">
      <c r="A17" s="107">
        <v>4.0999999999999996</v>
      </c>
      <c r="B17" s="268" t="s">
        <v>13</v>
      </c>
      <c r="C17" s="268"/>
      <c r="D17" s="108"/>
      <c r="E17" s="109"/>
      <c r="F17" s="108"/>
    </row>
    <row r="18" spans="1:6" ht="23.25" customHeight="1">
      <c r="A18" s="107">
        <v>4.2</v>
      </c>
      <c r="B18" s="268" t="s">
        <v>14</v>
      </c>
      <c r="C18" s="268"/>
      <c r="D18" s="108"/>
      <c r="E18" s="109"/>
      <c r="F18" s="108"/>
    </row>
    <row r="19" spans="1:6" ht="23.25" customHeight="1">
      <c r="A19" s="107">
        <v>4.3</v>
      </c>
      <c r="B19" s="268" t="s">
        <v>15</v>
      </c>
      <c r="C19" s="268"/>
      <c r="D19" s="108"/>
      <c r="E19" s="109"/>
      <c r="F19" s="108"/>
    </row>
    <row r="20" spans="1:6" ht="24" customHeight="1">
      <c r="A20" s="246" t="s">
        <v>76</v>
      </c>
      <c r="B20" s="247"/>
      <c r="C20" s="248"/>
      <c r="D20" s="112" t="str">
        <f>IF(AND(D17="-",D18="-",D19="-"),"-",IFERROR(AVERAGE(D17:D19),"auto-calcuate"))</f>
        <v>auto-calcuate</v>
      </c>
      <c r="E20" s="112" t="str">
        <f>IF(AND(E17="-",E18="-",E19="-"),"-",IFERROR(AVERAGE(E17:E19),"auto-calcuate"))</f>
        <v>auto-calcuate</v>
      </c>
      <c r="F20" s="112" t="str">
        <f>IF(AND(F17="-",F18="-",F19="-"),"-",IFERROR(AVERAGE(F17:F19),"auto-calcuate"))</f>
        <v>auto-calcuate</v>
      </c>
    </row>
    <row r="21" spans="1:6" ht="23.25" customHeight="1">
      <c r="A21" s="277" t="s">
        <v>16</v>
      </c>
      <c r="B21" s="277"/>
      <c r="C21" s="277"/>
      <c r="D21" s="277"/>
      <c r="E21" s="277"/>
      <c r="F21" s="277"/>
    </row>
    <row r="22" spans="1:6" ht="23.25" customHeight="1">
      <c r="A22" s="107">
        <v>5.0999999999999996</v>
      </c>
      <c r="B22" s="268" t="s">
        <v>17</v>
      </c>
      <c r="C22" s="268"/>
      <c r="D22" s="108"/>
      <c r="E22" s="109"/>
      <c r="F22" s="108"/>
    </row>
    <row r="23" spans="1:6" ht="24.75" customHeight="1">
      <c r="A23" s="107">
        <v>5.2</v>
      </c>
      <c r="B23" s="268" t="s">
        <v>18</v>
      </c>
      <c r="C23" s="268"/>
      <c r="D23" s="108"/>
      <c r="E23" s="109"/>
      <c r="F23" s="108"/>
    </row>
    <row r="24" spans="1:6" ht="23.25" customHeight="1">
      <c r="A24" s="107">
        <v>5.3</v>
      </c>
      <c r="B24" s="268" t="s">
        <v>19</v>
      </c>
      <c r="C24" s="268"/>
      <c r="D24" s="108"/>
      <c r="E24" s="109"/>
      <c r="F24" s="108"/>
    </row>
    <row r="25" spans="1:6" ht="24" customHeight="1">
      <c r="A25" s="114">
        <v>5.4</v>
      </c>
      <c r="B25" s="268" t="s">
        <v>20</v>
      </c>
      <c r="C25" s="268"/>
      <c r="D25" s="108"/>
      <c r="E25" s="109"/>
      <c r="F25" s="108"/>
    </row>
    <row r="26" spans="1:6" ht="24" customHeight="1">
      <c r="A26" s="246" t="s">
        <v>77</v>
      </c>
      <c r="B26" s="247"/>
      <c r="C26" s="248"/>
      <c r="D26" s="112" t="str">
        <f>IF(AND(D22="-",D23="-",D24="-",D25="-"),"-",IFERROR(AVERAGE(D22:D25),"auto-calculate"))</f>
        <v>auto-calculate</v>
      </c>
      <c r="E26" s="112" t="str">
        <f>IF(AND(E22="-",E23="-",E24="-",E25="-"),"-",IFERROR(AVERAGE(E22:E25),"auto-calculate"))</f>
        <v>auto-calculate</v>
      </c>
      <c r="F26" s="112" t="str">
        <f>IF(AND(F22="-",F23="-",F24="-",F25="-"),"-",IFERROR(AVERAGE(F22:F25),"auto-calculate"))</f>
        <v>auto-calculate</v>
      </c>
    </row>
    <row r="27" spans="1:6" ht="23.25" customHeight="1">
      <c r="A27" s="277" t="s">
        <v>21</v>
      </c>
      <c r="B27" s="277"/>
      <c r="C27" s="277"/>
      <c r="D27" s="277"/>
      <c r="E27" s="277"/>
      <c r="F27" s="277"/>
    </row>
    <row r="28" spans="1:6" ht="23.25" customHeight="1">
      <c r="A28" s="107">
        <v>6.1</v>
      </c>
      <c r="B28" s="268" t="s">
        <v>22</v>
      </c>
      <c r="C28" s="268"/>
      <c r="D28" s="108"/>
      <c r="E28" s="109"/>
      <c r="F28" s="108"/>
    </row>
    <row r="29" spans="1:6" ht="24" customHeight="1">
      <c r="A29" s="246" t="s">
        <v>78</v>
      </c>
      <c r="B29" s="247"/>
      <c r="C29" s="248"/>
      <c r="D29" s="112" t="str">
        <f>IF(D28="-","-",IF(D28="","auto-calculate",D28))</f>
        <v>auto-calculate</v>
      </c>
      <c r="E29" s="112" t="str">
        <f>IF(E28="-","-",IF(E28="","auto-calculate",E28))</f>
        <v>auto-calculate</v>
      </c>
      <c r="F29" s="112" t="str">
        <f>IF(F28="-","-",IF(F28="","auto-calculate",F28))</f>
        <v>auto-calculate</v>
      </c>
    </row>
    <row r="30" spans="1:6" ht="27.75" customHeight="1">
      <c r="A30" s="258" t="s">
        <v>23</v>
      </c>
      <c r="B30" s="259"/>
      <c r="C30" s="260"/>
      <c r="D30" s="115" t="str">
        <f>IFERROR(ROUND(AVERAGE(D8,D9,D12,D13,D14,D17,D18,D19,D22,D23,D24,D25,D28),2),"auto-calculate")</f>
        <v>auto-calculate</v>
      </c>
      <c r="E30" s="115" t="str">
        <f>IFERROR(ROUND(AVERAGE(E8,E9,E12,E13,E14,E17,E18,E19,E22,E23,E24,E25,E28),2),"auto-calculate")</f>
        <v>auto-calculate</v>
      </c>
      <c r="F30" s="115" t="str">
        <f>IFERROR(ROUND(AVERAGE(F8,F9,F12,F13,F14,F17,F18,F19,F22,F23,F24,F25,F28),2),"auto-calculate")</f>
        <v>auto-calculate</v>
      </c>
    </row>
    <row r="31" spans="1:6" ht="24" customHeight="1">
      <c r="A31" s="270" t="s">
        <v>71</v>
      </c>
      <c r="B31" s="270"/>
      <c r="C31" s="270"/>
      <c r="D31" s="269" t="str">
        <f>IFERROR(ROUND(AVERAGE(D30:F30),2),"auto-calculate")</f>
        <v>auto-calculate</v>
      </c>
      <c r="E31" s="270"/>
      <c r="F31" s="270"/>
    </row>
    <row r="32" spans="1:6">
      <c r="A32" s="290" t="s">
        <v>88</v>
      </c>
      <c r="B32" s="290"/>
      <c r="C32" s="290"/>
      <c r="D32" s="290"/>
      <c r="E32" s="290"/>
      <c r="F32" s="290"/>
    </row>
  </sheetData>
  <mergeCells count="32">
    <mergeCell ref="B17:C17"/>
    <mergeCell ref="B18:C18"/>
    <mergeCell ref="A7:F7"/>
    <mergeCell ref="B9:C9"/>
    <mergeCell ref="B19:C19"/>
    <mergeCell ref="A27:F27"/>
    <mergeCell ref="D31:F31"/>
    <mergeCell ref="B23:C23"/>
    <mergeCell ref="B24:C24"/>
    <mergeCell ref="A29:C29"/>
    <mergeCell ref="A30:C30"/>
    <mergeCell ref="A26:C26"/>
    <mergeCell ref="B8:C8"/>
    <mergeCell ref="B2:F2"/>
    <mergeCell ref="A6:C6"/>
    <mergeCell ref="B22:C22"/>
    <mergeCell ref="B25:C25"/>
    <mergeCell ref="A3:F3"/>
    <mergeCell ref="A4:C5"/>
    <mergeCell ref="A10:C10"/>
    <mergeCell ref="A15:C15"/>
    <mergeCell ref="D4:F4"/>
    <mergeCell ref="A32:F32"/>
    <mergeCell ref="A11:F11"/>
    <mergeCell ref="B12:C12"/>
    <mergeCell ref="A21:F21"/>
    <mergeCell ref="B28:C28"/>
    <mergeCell ref="B13:C13"/>
    <mergeCell ref="B14:C14"/>
    <mergeCell ref="A16:F16"/>
    <mergeCell ref="A20:C20"/>
    <mergeCell ref="A31:C31"/>
  </mergeCells>
  <pageMargins left="0.6" right="0.33" top="0.31" bottom="0.23" header="0.31496062992126" footer="0.17"/>
  <pageSetup paperSize="9" fitToWidth="0" orientation="portrait" r:id="rId1"/>
  <headerFooter>
    <oddHeader>&amp;R&amp;"TH SarabunPSK,Regular"&amp;14 9</oddHeader>
    <oddFooter xml:space="preserve">&amp;C
</oddFooter>
  </headerFooter>
  <colBreaks count="1" manualBreakCount="1">
    <brk id="6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K12" sqref="K12"/>
    </sheetView>
  </sheetViews>
  <sheetFormatPr defaultRowHeight="21"/>
  <cols>
    <col min="1" max="1" width="5.625" style="99" customWidth="1"/>
    <col min="2" max="2" width="9" style="99" customWidth="1"/>
    <col min="3" max="3" width="48.75" style="99" customWidth="1"/>
    <col min="4" max="4" width="7.625" style="153" customWidth="1"/>
    <col min="5" max="5" width="7.625" style="154" customWidth="1"/>
    <col min="6" max="6" width="7.625" style="155" customWidth="1"/>
    <col min="7" max="7" width="3" style="99" customWidth="1"/>
    <col min="8" max="16384" width="9" style="99"/>
  </cols>
  <sheetData>
    <row r="1" spans="1:8" ht="24.75" customHeight="1">
      <c r="A1" s="328" t="s">
        <v>153</v>
      </c>
      <c r="B1" s="328"/>
      <c r="C1" s="328"/>
      <c r="D1" s="328"/>
      <c r="E1" s="328"/>
      <c r="F1" s="328"/>
      <c r="G1" s="151"/>
      <c r="H1" s="151"/>
    </row>
    <row r="2" spans="1:8" ht="4.5" customHeight="1">
      <c r="A2" s="152"/>
      <c r="B2" s="324"/>
      <c r="C2" s="324"/>
      <c r="D2" s="324"/>
      <c r="E2" s="324"/>
      <c r="F2" s="324"/>
      <c r="G2" s="152"/>
    </row>
    <row r="3" spans="1:8" ht="25.5" customHeight="1">
      <c r="A3" s="272" t="s">
        <v>152</v>
      </c>
      <c r="B3" s="272"/>
      <c r="C3" s="272"/>
      <c r="D3" s="272"/>
      <c r="E3" s="272"/>
      <c r="F3" s="272"/>
      <c r="G3" s="152"/>
    </row>
    <row r="4" spans="1:8" ht="25.5" customHeight="1">
      <c r="A4" s="240" t="s">
        <v>0</v>
      </c>
      <c r="B4" s="241"/>
      <c r="C4" s="242"/>
      <c r="D4" s="325" t="s">
        <v>1</v>
      </c>
      <c r="E4" s="326"/>
      <c r="F4" s="327"/>
    </row>
    <row r="5" spans="1:8" ht="88.5" customHeight="1">
      <c r="A5" s="243"/>
      <c r="B5" s="244"/>
      <c r="C5" s="245"/>
      <c r="D5" s="102" t="s">
        <v>141</v>
      </c>
      <c r="E5" s="103" t="s">
        <v>142</v>
      </c>
      <c r="F5" s="102" t="s">
        <v>143</v>
      </c>
    </row>
    <row r="6" spans="1:8" ht="41.25" customHeight="1">
      <c r="A6" s="320" t="s">
        <v>151</v>
      </c>
      <c r="B6" s="320"/>
      <c r="C6" s="320"/>
      <c r="D6" s="104"/>
      <c r="E6" s="104"/>
      <c r="F6" s="104"/>
    </row>
    <row r="7" spans="1:8" ht="23.25" customHeight="1">
      <c r="A7" s="277" t="s">
        <v>3</v>
      </c>
      <c r="B7" s="277"/>
      <c r="C7" s="277"/>
      <c r="D7" s="277"/>
      <c r="E7" s="277"/>
      <c r="F7" s="277"/>
    </row>
    <row r="8" spans="1:8" s="121" customFormat="1" ht="24" customHeight="1">
      <c r="A8" s="114">
        <v>2.1</v>
      </c>
      <c r="B8" s="307" t="s">
        <v>26</v>
      </c>
      <c r="C8" s="307"/>
      <c r="D8" s="108"/>
      <c r="E8" s="109"/>
      <c r="F8" s="108"/>
    </row>
    <row r="9" spans="1:8" s="121" customFormat="1" ht="24" customHeight="1">
      <c r="A9" s="114">
        <v>2.2000000000000002</v>
      </c>
      <c r="B9" s="307" t="s">
        <v>5</v>
      </c>
      <c r="C9" s="307"/>
      <c r="D9" s="108"/>
      <c r="E9" s="109"/>
      <c r="F9" s="108"/>
    </row>
    <row r="10" spans="1:8" ht="24" customHeight="1">
      <c r="A10" s="246" t="s">
        <v>74</v>
      </c>
      <c r="B10" s="247"/>
      <c r="C10" s="248"/>
      <c r="D10" s="112" t="str">
        <f>IF(AND(D8="-",D9="-"),"-",IFERROR(AVERAGE(D8:D9),"auto-calculate"))</f>
        <v>auto-calculate</v>
      </c>
      <c r="E10" s="112" t="str">
        <f>IF(AND(E8="-",E9="-"),"-",IFERROR(AVERAGE(E8:E9),"auto-calculate"))</f>
        <v>auto-calculate</v>
      </c>
      <c r="F10" s="112" t="str">
        <f>IF(AND(F8="-",F9="-"),"-",IFERROR(AVERAGE(F8:F9),"auto-calculate"))</f>
        <v>auto-calculate</v>
      </c>
    </row>
    <row r="11" spans="1:8" ht="23.25" customHeight="1">
      <c r="A11" s="277" t="s">
        <v>8</v>
      </c>
      <c r="B11" s="277"/>
      <c r="C11" s="277"/>
      <c r="D11" s="277"/>
      <c r="E11" s="277"/>
      <c r="F11" s="277"/>
    </row>
    <row r="12" spans="1:8" ht="23.25" customHeight="1">
      <c r="A12" s="107">
        <v>3.1</v>
      </c>
      <c r="B12" s="268" t="s">
        <v>9</v>
      </c>
      <c r="C12" s="268"/>
      <c r="D12" s="108"/>
      <c r="E12" s="109"/>
      <c r="F12" s="108"/>
    </row>
    <row r="13" spans="1:8" ht="23.25" customHeight="1">
      <c r="A13" s="107">
        <v>3.2</v>
      </c>
      <c r="B13" s="268" t="s">
        <v>10</v>
      </c>
      <c r="C13" s="268"/>
      <c r="D13" s="108"/>
      <c r="E13" s="109"/>
      <c r="F13" s="108"/>
      <c r="H13" s="118"/>
    </row>
    <row r="14" spans="1:8" ht="23.25" customHeight="1">
      <c r="A14" s="107">
        <v>3.3</v>
      </c>
      <c r="B14" s="268" t="s">
        <v>11</v>
      </c>
      <c r="C14" s="268"/>
      <c r="D14" s="108"/>
      <c r="E14" s="109"/>
      <c r="F14" s="113"/>
    </row>
    <row r="15" spans="1:8" ht="24" customHeight="1">
      <c r="A15" s="246" t="s">
        <v>75</v>
      </c>
      <c r="B15" s="247"/>
      <c r="C15" s="248"/>
      <c r="D15" s="112" t="str">
        <f>IF(AND(D12="-",D13="-",D14="-"),"-",IFERROR(AVERAGE(D12:D14),"auto-calcuate"))</f>
        <v>auto-calcuate</v>
      </c>
      <c r="E15" s="112" t="str">
        <f>IF(AND(E12="-",E13="-",E14="-"),"-",IFERROR(AVERAGE(E12:E14),"auto-calcuate"))</f>
        <v>auto-calcuate</v>
      </c>
      <c r="F15" s="112" t="str">
        <f>IF(AND(F12="-",F13="-",F14="-"),"-",IFERROR(AVERAGE(F12:F14),"auto-calcuate"))</f>
        <v>auto-calcuate</v>
      </c>
    </row>
    <row r="16" spans="1:8" ht="23.25" customHeight="1">
      <c r="A16" s="277" t="s">
        <v>12</v>
      </c>
      <c r="B16" s="277"/>
      <c r="C16" s="277"/>
      <c r="D16" s="277"/>
      <c r="E16" s="277"/>
      <c r="F16" s="277"/>
    </row>
    <row r="17" spans="1:6" ht="23.25" customHeight="1">
      <c r="A17" s="107">
        <v>4.0999999999999996</v>
      </c>
      <c r="B17" s="268" t="s">
        <v>13</v>
      </c>
      <c r="C17" s="268"/>
      <c r="D17" s="108"/>
      <c r="E17" s="109"/>
      <c r="F17" s="108"/>
    </row>
    <row r="18" spans="1:6" ht="23.25" customHeight="1">
      <c r="A18" s="107">
        <v>4.2</v>
      </c>
      <c r="B18" s="268" t="s">
        <v>14</v>
      </c>
      <c r="C18" s="268"/>
      <c r="D18" s="108"/>
      <c r="E18" s="109"/>
      <c r="F18" s="108"/>
    </row>
    <row r="19" spans="1:6" ht="23.25" customHeight="1">
      <c r="A19" s="107">
        <v>4.3</v>
      </c>
      <c r="B19" s="268" t="s">
        <v>15</v>
      </c>
      <c r="C19" s="268"/>
      <c r="D19" s="108"/>
      <c r="E19" s="109"/>
      <c r="F19" s="108"/>
    </row>
    <row r="20" spans="1:6" ht="24" customHeight="1">
      <c r="A20" s="246" t="s">
        <v>76</v>
      </c>
      <c r="B20" s="247"/>
      <c r="C20" s="248"/>
      <c r="D20" s="112" t="str">
        <f>IF(AND(D17="-",D18="-",D19="-"),"-",IFERROR(AVERAGE(D17:D19),"auto-calcuate"))</f>
        <v>auto-calcuate</v>
      </c>
      <c r="E20" s="112" t="str">
        <f>IF(AND(E17="-",E18="-",E19="-"),"-",IFERROR(AVERAGE(E17:E19),"auto-calcuate"))</f>
        <v>auto-calcuate</v>
      </c>
      <c r="F20" s="112" t="str">
        <f>IF(AND(F17="-",F18="-",F19="-"),"-",IFERROR(AVERAGE(F17:F19),"auto-calcuate"))</f>
        <v>auto-calcuate</v>
      </c>
    </row>
    <row r="21" spans="1:6" ht="23.25" customHeight="1">
      <c r="A21" s="277" t="s">
        <v>16</v>
      </c>
      <c r="B21" s="277"/>
      <c r="C21" s="277"/>
      <c r="D21" s="277"/>
      <c r="E21" s="277"/>
      <c r="F21" s="277"/>
    </row>
    <row r="22" spans="1:6" ht="23.25" customHeight="1">
      <c r="A22" s="107">
        <v>5.0999999999999996</v>
      </c>
      <c r="B22" s="268" t="s">
        <v>17</v>
      </c>
      <c r="C22" s="268"/>
      <c r="D22" s="108"/>
      <c r="E22" s="109"/>
      <c r="F22" s="108"/>
    </row>
    <row r="23" spans="1:6" ht="24.75" customHeight="1">
      <c r="A23" s="107">
        <v>5.2</v>
      </c>
      <c r="B23" s="268" t="s">
        <v>18</v>
      </c>
      <c r="C23" s="268"/>
      <c r="D23" s="108"/>
      <c r="E23" s="109"/>
      <c r="F23" s="108"/>
    </row>
    <row r="24" spans="1:6" ht="23.25" customHeight="1">
      <c r="A24" s="107">
        <v>5.3</v>
      </c>
      <c r="B24" s="268" t="s">
        <v>19</v>
      </c>
      <c r="C24" s="268"/>
      <c r="D24" s="108"/>
      <c r="E24" s="109"/>
      <c r="F24" s="108"/>
    </row>
    <row r="25" spans="1:6" ht="24" customHeight="1">
      <c r="A25" s="114">
        <v>5.4</v>
      </c>
      <c r="B25" s="268" t="s">
        <v>20</v>
      </c>
      <c r="C25" s="268"/>
      <c r="D25" s="108"/>
      <c r="E25" s="109"/>
      <c r="F25" s="108"/>
    </row>
    <row r="26" spans="1:6" ht="24" customHeight="1">
      <c r="A26" s="246" t="s">
        <v>77</v>
      </c>
      <c r="B26" s="247"/>
      <c r="C26" s="248"/>
      <c r="D26" s="112" t="str">
        <f>IF(AND(D22="-",D23="-",D24="-",D25="-"),"-",IFERROR(AVERAGE(D22:D25),"auto-calculate"))</f>
        <v>auto-calculate</v>
      </c>
      <c r="E26" s="112" t="str">
        <f>IF(AND(E22="-",E23="-",E24="-",E25="-"),"-",IFERROR(AVERAGE(E22:E25),"auto-calculate"))</f>
        <v>auto-calculate</v>
      </c>
      <c r="F26" s="112" t="str">
        <f>IF(AND(F22="-",F23="-",F24="-",F25="-"),"-",IFERROR(AVERAGE(F22:F25),"auto-calculate"))</f>
        <v>auto-calculate</v>
      </c>
    </row>
    <row r="27" spans="1:6" ht="23.25" customHeight="1">
      <c r="A27" s="277" t="s">
        <v>21</v>
      </c>
      <c r="B27" s="277"/>
      <c r="C27" s="277"/>
      <c r="D27" s="277"/>
      <c r="E27" s="277"/>
      <c r="F27" s="277"/>
    </row>
    <row r="28" spans="1:6" ht="23.25" customHeight="1">
      <c r="A28" s="107">
        <v>6.1</v>
      </c>
      <c r="B28" s="268" t="s">
        <v>22</v>
      </c>
      <c r="C28" s="268"/>
      <c r="D28" s="108"/>
      <c r="E28" s="109"/>
      <c r="F28" s="108"/>
    </row>
    <row r="29" spans="1:6" ht="24" customHeight="1">
      <c r="A29" s="246" t="s">
        <v>78</v>
      </c>
      <c r="B29" s="247"/>
      <c r="C29" s="248"/>
      <c r="D29" s="112" t="str">
        <f>IF(D28="-","-",IF(D28="","auto-calculate",D28))</f>
        <v>auto-calculate</v>
      </c>
      <c r="E29" s="112" t="str">
        <f>IF(E28="-","-",IF(E28="","auto-calculate",E28))</f>
        <v>auto-calculate</v>
      </c>
      <c r="F29" s="112" t="str">
        <f>IF(F28="-","-",IF(F28="","auto-calculate",F28))</f>
        <v>auto-calculate</v>
      </c>
    </row>
    <row r="30" spans="1:6" ht="27.75" customHeight="1">
      <c r="A30" s="258" t="s">
        <v>23</v>
      </c>
      <c r="B30" s="259"/>
      <c r="C30" s="260"/>
      <c r="D30" s="115" t="str">
        <f>IFERROR(ROUND(AVERAGE(D8,D9,D12,D13,D14,D17,D18,D19,D22,D23,D24,D25,D28),2),"auto-calculate")</f>
        <v>auto-calculate</v>
      </c>
      <c r="E30" s="115" t="str">
        <f>IFERROR(ROUND(AVERAGE(E8,E9,E12,E13,E14,E17,E18,E19,E22,E23,E24,E25,E28),2),"auto-calculate")</f>
        <v>auto-calculate</v>
      </c>
      <c r="F30" s="115" t="str">
        <f>IFERROR(ROUND(AVERAGE(F8,F9,F12,F13,F14,F17,F18,F19,F22,F23,F24,F25,F28),2),"auto-calculate")</f>
        <v>auto-calculate</v>
      </c>
    </row>
    <row r="31" spans="1:6" ht="24" customHeight="1">
      <c r="A31" s="270" t="s">
        <v>71</v>
      </c>
      <c r="B31" s="270"/>
      <c r="C31" s="270"/>
      <c r="D31" s="269" t="str">
        <f>IFERROR(ROUND(AVERAGE(D30:F30),2),"auto-calculate")</f>
        <v>auto-calculate</v>
      </c>
      <c r="E31" s="270"/>
      <c r="F31" s="270"/>
    </row>
    <row r="32" spans="1:6">
      <c r="A32" s="290" t="s">
        <v>88</v>
      </c>
      <c r="B32" s="290"/>
      <c r="C32" s="290"/>
      <c r="D32" s="290"/>
      <c r="E32" s="290"/>
      <c r="F32" s="290"/>
    </row>
  </sheetData>
  <mergeCells count="33">
    <mergeCell ref="A1:F1"/>
    <mergeCell ref="B2:F2"/>
    <mergeCell ref="A3:F3"/>
    <mergeCell ref="A4:C5"/>
    <mergeCell ref="D4:F4"/>
    <mergeCell ref="A6:C6"/>
    <mergeCell ref="A7:F7"/>
    <mergeCell ref="B8:C8"/>
    <mergeCell ref="B9:C9"/>
    <mergeCell ref="A10:C10"/>
    <mergeCell ref="A11:F11"/>
    <mergeCell ref="B12:C12"/>
    <mergeCell ref="B13:C13"/>
    <mergeCell ref="B14:C14"/>
    <mergeCell ref="A15:C15"/>
    <mergeCell ref="A16:F16"/>
    <mergeCell ref="B17:C17"/>
    <mergeCell ref="B18:C18"/>
    <mergeCell ref="B19:C19"/>
    <mergeCell ref="A20:C20"/>
    <mergeCell ref="A21:F21"/>
    <mergeCell ref="B22:C22"/>
    <mergeCell ref="B23:C23"/>
    <mergeCell ref="B24:C24"/>
    <mergeCell ref="A31:C31"/>
    <mergeCell ref="D31:F31"/>
    <mergeCell ref="A32:F32"/>
    <mergeCell ref="B25:C25"/>
    <mergeCell ref="A26:C26"/>
    <mergeCell ref="A27:F27"/>
    <mergeCell ref="B28:C28"/>
    <mergeCell ref="A29:C29"/>
    <mergeCell ref="A30:C30"/>
  </mergeCells>
  <pageMargins left="0.6" right="0.33" top="0.31" bottom="0.23" header="0.31496062992126" footer="0.17"/>
  <pageSetup paperSize="9" fitToWidth="0" orientation="portrait" r:id="rId1"/>
  <headerFooter>
    <oddHeader>&amp;R&amp;"TH SarabunPSK,Regular"&amp;14 9</oddHeader>
    <oddFooter xml:space="preserve">&amp;C
</oddFooter>
  </headerFooter>
  <colBreaks count="1" manualBreakCount="1">
    <brk id="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5"/>
  <sheetViews>
    <sheetView tabSelected="1" view="pageBreakPreview" topLeftCell="A4" zoomScale="115" zoomScaleNormal="100" zoomScaleSheetLayoutView="115" workbookViewId="0">
      <selection activeCell="M14" sqref="M14"/>
    </sheetView>
  </sheetViews>
  <sheetFormatPr defaultRowHeight="18"/>
  <cols>
    <col min="1" max="1" width="5.625" style="81" customWidth="1"/>
    <col min="2" max="2" width="9" style="81" customWidth="1"/>
    <col min="3" max="3" width="32.625" style="81" customWidth="1"/>
    <col min="4" max="4" width="8.375" style="86" customWidth="1"/>
    <col min="5" max="5" width="8.375" style="87" customWidth="1"/>
    <col min="6" max="7" width="8.375" style="81" customWidth="1"/>
    <col min="8" max="8" width="8.375" style="88" customWidth="1"/>
    <col min="9" max="9" width="8.375" style="81" customWidth="1"/>
    <col min="10" max="10" width="4.625" style="81" hidden="1" customWidth="1"/>
    <col min="11" max="11" width="7.125" style="81" customWidth="1"/>
    <col min="12" max="12" width="8" style="81" bestFit="1" customWidth="1"/>
    <col min="13" max="16384" width="9" style="81"/>
  </cols>
  <sheetData>
    <row r="1" spans="1:10" ht="24" customHeight="1">
      <c r="A1" s="160" t="s">
        <v>153</v>
      </c>
      <c r="B1" s="123"/>
      <c r="C1" s="123"/>
      <c r="D1" s="123"/>
      <c r="E1" s="123"/>
      <c r="F1" s="123"/>
      <c r="G1" s="123"/>
      <c r="H1" s="123"/>
      <c r="I1" s="89"/>
    </row>
    <row r="2" spans="1:10" ht="9" customHeight="1">
      <c r="A2" s="124"/>
      <c r="B2" s="124"/>
      <c r="C2" s="124"/>
      <c r="D2" s="124"/>
      <c r="E2" s="124"/>
      <c r="F2" s="124"/>
      <c r="G2" s="124"/>
      <c r="H2" s="124"/>
      <c r="I2" s="90"/>
    </row>
    <row r="3" spans="1:10" ht="27.95" customHeight="1">
      <c r="A3" s="201" t="s">
        <v>72</v>
      </c>
      <c r="B3" s="201"/>
      <c r="C3" s="201"/>
      <c r="D3" s="201"/>
      <c r="E3" s="201"/>
      <c r="F3" s="201"/>
      <c r="G3" s="201"/>
      <c r="H3" s="201"/>
      <c r="I3" s="91"/>
    </row>
    <row r="4" spans="1:10" ht="20.100000000000001" customHeight="1">
      <c r="A4" s="202" t="s">
        <v>73</v>
      </c>
      <c r="B4" s="203"/>
      <c r="C4" s="204"/>
      <c r="D4" s="208" t="s">
        <v>1</v>
      </c>
      <c r="E4" s="208"/>
      <c r="F4" s="208"/>
      <c r="G4" s="208"/>
      <c r="H4" s="208"/>
      <c r="I4" s="83"/>
    </row>
    <row r="5" spans="1:10" ht="60" customHeight="1">
      <c r="A5" s="205"/>
      <c r="B5" s="206"/>
      <c r="C5" s="207"/>
      <c r="D5" s="125" t="s">
        <v>48</v>
      </c>
      <c r="E5" s="125" t="s">
        <v>49</v>
      </c>
      <c r="F5" s="126" t="s">
        <v>50</v>
      </c>
      <c r="G5" s="126" t="s">
        <v>51</v>
      </c>
      <c r="H5" s="127" t="s">
        <v>95</v>
      </c>
    </row>
    <row r="6" spans="1:10" ht="45" customHeight="1">
      <c r="A6" s="209" t="s">
        <v>145</v>
      </c>
      <c r="B6" s="210"/>
      <c r="C6" s="210"/>
      <c r="D6" s="104"/>
      <c r="E6" s="104"/>
      <c r="F6" s="104"/>
      <c r="G6" s="104"/>
      <c r="H6" s="104"/>
    </row>
    <row r="7" spans="1:10" ht="23.25" customHeight="1">
      <c r="A7" s="212" t="s">
        <v>3</v>
      </c>
      <c r="B7" s="213"/>
      <c r="C7" s="213"/>
      <c r="D7" s="213"/>
      <c r="E7" s="213"/>
      <c r="F7" s="213"/>
      <c r="G7" s="213"/>
      <c r="H7" s="214"/>
    </row>
    <row r="8" spans="1:10" ht="39.950000000000003" customHeight="1">
      <c r="A8" s="128">
        <v>2.1</v>
      </c>
      <c r="B8" s="211" t="s">
        <v>26</v>
      </c>
      <c r="C8" s="211"/>
      <c r="D8" s="108"/>
      <c r="E8" s="109"/>
      <c r="F8" s="108"/>
      <c r="G8" s="108"/>
      <c r="H8" s="108"/>
      <c r="J8" s="92">
        <f>SUM(D8:H8)</f>
        <v>0</v>
      </c>
    </row>
    <row r="9" spans="1:10" ht="39.75" customHeight="1">
      <c r="A9" s="128">
        <v>2.2000000000000002</v>
      </c>
      <c r="B9" s="211" t="s">
        <v>5</v>
      </c>
      <c r="C9" s="211"/>
      <c r="D9" s="108"/>
      <c r="E9" s="109"/>
      <c r="F9" s="108"/>
      <c r="G9" s="108"/>
      <c r="H9" s="110"/>
      <c r="J9" s="92">
        <f>SUM(D9:H9)</f>
        <v>0</v>
      </c>
    </row>
    <row r="10" spans="1:10" ht="24.95" customHeight="1">
      <c r="A10" s="216" t="s">
        <v>74</v>
      </c>
      <c r="B10" s="216"/>
      <c r="C10" s="216"/>
      <c r="D10" s="129" t="str">
        <f>IF(AND(D8="-",D9="-"),"-",IFERROR(AVERAGE(D8:D9),"auto-calculate"))</f>
        <v>auto-calculate</v>
      </c>
      <c r="E10" s="129" t="str">
        <f>IF(AND(E8="-",E9="-"),"-",IFERROR(AVERAGE(E8:E9),"auto-calculate"))</f>
        <v>auto-calculate</v>
      </c>
      <c r="F10" s="129" t="str">
        <f>IF(AND(F8="-",F9="-"),"-",IFERROR(AVERAGE(F8:F9),"auto-calculate"))</f>
        <v>auto-calculate</v>
      </c>
      <c r="G10" s="129" t="str">
        <f>IF(AND(G8="-",G9="-"),"-",IFERROR(AVERAGE(G8:G9),"auto-calculate"))</f>
        <v>auto-calculate</v>
      </c>
      <c r="H10" s="129" t="str">
        <f>IF(AND(H8="-",H9="-"),"-",IFERROR(AVERAGE(H8:H9),"auto-calculate"))</f>
        <v>auto-calculate</v>
      </c>
      <c r="J10" s="92">
        <f>SUM(D10:H10)</f>
        <v>0</v>
      </c>
    </row>
    <row r="11" spans="1:10" ht="23.25" customHeight="1">
      <c r="A11" s="212" t="s">
        <v>8</v>
      </c>
      <c r="B11" s="213"/>
      <c r="C11" s="213"/>
      <c r="D11" s="213"/>
      <c r="E11" s="213"/>
      <c r="F11" s="213"/>
      <c r="G11" s="213"/>
      <c r="H11" s="214"/>
    </row>
    <row r="12" spans="1:10" ht="23.25" customHeight="1">
      <c r="A12" s="128">
        <v>3.1</v>
      </c>
      <c r="B12" s="200" t="s">
        <v>9</v>
      </c>
      <c r="C12" s="200"/>
      <c r="D12" s="108"/>
      <c r="E12" s="109"/>
      <c r="F12" s="108"/>
      <c r="G12" s="110"/>
      <c r="H12" s="108"/>
      <c r="J12" s="92">
        <f>SUM(D12:H12)</f>
        <v>0</v>
      </c>
    </row>
    <row r="13" spans="1:10" ht="23.25" customHeight="1">
      <c r="A13" s="128">
        <v>3.2</v>
      </c>
      <c r="B13" s="200" t="s">
        <v>10</v>
      </c>
      <c r="C13" s="200"/>
      <c r="D13" s="108"/>
      <c r="E13" s="109"/>
      <c r="F13" s="108"/>
      <c r="G13" s="108"/>
      <c r="H13" s="108"/>
      <c r="J13" s="92">
        <f>SUM(D13:H13)</f>
        <v>0</v>
      </c>
    </row>
    <row r="14" spans="1:10" ht="23.25" customHeight="1">
      <c r="A14" s="128">
        <v>3.3</v>
      </c>
      <c r="B14" s="200" t="s">
        <v>11</v>
      </c>
      <c r="C14" s="200"/>
      <c r="D14" s="108"/>
      <c r="E14" s="109"/>
      <c r="F14" s="113"/>
      <c r="G14" s="113"/>
      <c r="H14" s="108"/>
      <c r="J14" s="92">
        <f>SUM(D14:H14)</f>
        <v>0</v>
      </c>
    </row>
    <row r="15" spans="1:10" ht="24.95" customHeight="1">
      <c r="A15" s="216" t="s">
        <v>75</v>
      </c>
      <c r="B15" s="216"/>
      <c r="C15" s="216"/>
      <c r="D15" s="129" t="str">
        <f>IF(AND(D12="-",D13="-",D14="-"),"-",IFERROR(AVERAGE(D12:D14),"auto-calcuate"))</f>
        <v>auto-calcuate</v>
      </c>
      <c r="E15" s="129" t="str">
        <f>IF(AND(E12="-",E13="-",E14="-"),"-",IFERROR(AVERAGE(E12:E14),"auto-calcuate"))</f>
        <v>auto-calcuate</v>
      </c>
      <c r="F15" s="129" t="str">
        <f>IF(AND(F12="-",F13="-",F14="-"),"-",IFERROR(AVERAGE(F12:F14),"auto-calcuate"))</f>
        <v>auto-calcuate</v>
      </c>
      <c r="G15" s="129" t="str">
        <f>IF(AND(G12="-",G13="-",G14="-"),"-",IFERROR(AVERAGE(G12:G14),"auto-calcuate"))</f>
        <v>auto-calcuate</v>
      </c>
      <c r="H15" s="129" t="str">
        <f>IF(AND(H12="-",H13="-",H14="-"),"-",IFERROR(AVERAGE(H12:H14),"auto-calcuate"))</f>
        <v>auto-calcuate</v>
      </c>
      <c r="J15" s="92">
        <f>SUM(D15:H15)</f>
        <v>0</v>
      </c>
    </row>
    <row r="16" spans="1:10" ht="23.25" customHeight="1">
      <c r="A16" s="217" t="s">
        <v>12</v>
      </c>
      <c r="B16" s="217"/>
      <c r="C16" s="217"/>
      <c r="D16" s="217"/>
      <c r="E16" s="217"/>
      <c r="F16" s="217"/>
      <c r="G16" s="217"/>
      <c r="H16" s="217"/>
    </row>
    <row r="17" spans="1:11" ht="23.25" customHeight="1">
      <c r="A17" s="128">
        <v>4.0999999999999996</v>
      </c>
      <c r="B17" s="200" t="s">
        <v>13</v>
      </c>
      <c r="C17" s="200"/>
      <c r="D17" s="108"/>
      <c r="E17" s="109"/>
      <c r="F17" s="108"/>
      <c r="G17" s="108"/>
      <c r="H17" s="108"/>
      <c r="J17" s="92">
        <f>SUM(D17:H17)</f>
        <v>0</v>
      </c>
    </row>
    <row r="18" spans="1:11" ht="23.25" customHeight="1">
      <c r="A18" s="128">
        <v>4.2</v>
      </c>
      <c r="B18" s="200" t="s">
        <v>14</v>
      </c>
      <c r="C18" s="200"/>
      <c r="D18" s="108"/>
      <c r="E18" s="109"/>
      <c r="F18" s="108"/>
      <c r="G18" s="108"/>
      <c r="H18" s="108"/>
      <c r="J18" s="92">
        <f>SUM(D18:H18)</f>
        <v>0</v>
      </c>
    </row>
    <row r="19" spans="1:11" ht="23.25" customHeight="1">
      <c r="A19" s="128">
        <v>4.3</v>
      </c>
      <c r="B19" s="200" t="s">
        <v>15</v>
      </c>
      <c r="C19" s="200"/>
      <c r="D19" s="108"/>
      <c r="E19" s="109"/>
      <c r="F19" s="108"/>
      <c r="G19" s="108"/>
      <c r="H19" s="108"/>
      <c r="J19" s="92">
        <f>SUM(D19:H19)</f>
        <v>0</v>
      </c>
    </row>
    <row r="20" spans="1:11" ht="24.95" customHeight="1">
      <c r="A20" s="216" t="s">
        <v>76</v>
      </c>
      <c r="B20" s="216"/>
      <c r="C20" s="216"/>
      <c r="D20" s="129" t="str">
        <f>IF(AND(D17="-",D18="-",D19="-"),"-",IFERROR(AVERAGE(D17:D19),"auto-calcuate"))</f>
        <v>auto-calcuate</v>
      </c>
      <c r="E20" s="129" t="str">
        <f>IF(AND(E17="-",E18="-",E19="-"),"-",IFERROR(AVERAGE(E17:E19),"auto-calcuate"))</f>
        <v>auto-calcuate</v>
      </c>
      <c r="F20" s="129" t="str">
        <f>IF(AND(F17="-",F18="-",F19="-"),"-",IFERROR(AVERAGE(F17:F19),"auto-calcuate"))</f>
        <v>auto-calcuate</v>
      </c>
      <c r="G20" s="129" t="str">
        <f>IF(AND(G17="-",G18="-",G19="-"),"-",IFERROR(AVERAGE(G17:G19),"auto-calcuate"))</f>
        <v>auto-calcuate</v>
      </c>
      <c r="H20" s="129" t="str">
        <f>IF(AND(H17="-",H18="-",H19="-"),"-",IFERROR(AVERAGE(H17:H19),"auto-calcuate"))</f>
        <v>auto-calcuate</v>
      </c>
      <c r="J20" s="92">
        <f>SUM(D20:H20)</f>
        <v>0</v>
      </c>
    </row>
    <row r="21" spans="1:11" ht="23.25" customHeight="1">
      <c r="A21" s="217" t="s">
        <v>16</v>
      </c>
      <c r="B21" s="217"/>
      <c r="C21" s="217"/>
      <c r="D21" s="217"/>
      <c r="E21" s="217"/>
      <c r="F21" s="217"/>
      <c r="G21" s="217"/>
      <c r="H21" s="217"/>
    </row>
    <row r="22" spans="1:11" ht="23.25" customHeight="1">
      <c r="A22" s="128">
        <v>5.0999999999999996</v>
      </c>
      <c r="B22" s="200" t="s">
        <v>17</v>
      </c>
      <c r="C22" s="200"/>
      <c r="D22" s="108"/>
      <c r="E22" s="109"/>
      <c r="F22" s="108"/>
      <c r="G22" s="108"/>
      <c r="H22" s="108"/>
      <c r="J22" s="92">
        <f>SUM(D22:H22)</f>
        <v>0</v>
      </c>
    </row>
    <row r="23" spans="1:11" ht="24.75" customHeight="1">
      <c r="A23" s="128">
        <v>5.2</v>
      </c>
      <c r="B23" s="200" t="s">
        <v>18</v>
      </c>
      <c r="C23" s="200"/>
      <c r="D23" s="108"/>
      <c r="E23" s="109"/>
      <c r="F23" s="108"/>
      <c r="G23" s="108"/>
      <c r="H23" s="108"/>
      <c r="J23" s="92">
        <f>SUM(D23:H23)</f>
        <v>0</v>
      </c>
    </row>
    <row r="24" spans="1:11" ht="23.25" customHeight="1">
      <c r="A24" s="128">
        <v>5.3</v>
      </c>
      <c r="B24" s="200" t="s">
        <v>19</v>
      </c>
      <c r="C24" s="200"/>
      <c r="D24" s="108"/>
      <c r="E24" s="109"/>
      <c r="F24" s="108"/>
      <c r="G24" s="108"/>
      <c r="H24" s="108"/>
      <c r="J24" s="92">
        <f>SUM(D24:H24)</f>
        <v>0</v>
      </c>
    </row>
    <row r="25" spans="1:11" ht="40.5" customHeight="1">
      <c r="A25" s="130">
        <v>5.4</v>
      </c>
      <c r="B25" s="200" t="s">
        <v>20</v>
      </c>
      <c r="C25" s="200"/>
      <c r="D25" s="108"/>
      <c r="E25" s="109"/>
      <c r="F25" s="108"/>
      <c r="G25" s="108"/>
      <c r="H25" s="108"/>
      <c r="J25" s="92">
        <f>SUM(D25:H25)</f>
        <v>0</v>
      </c>
    </row>
    <row r="26" spans="1:11" ht="24.95" customHeight="1">
      <c r="A26" s="216" t="s">
        <v>77</v>
      </c>
      <c r="B26" s="216"/>
      <c r="C26" s="216"/>
      <c r="D26" s="129" t="str">
        <f>IF(AND(D22="-",D23="-",D24="-",D25="-"),"-",IFERROR(AVERAGE(D22:D25),"auto-calculate"))</f>
        <v>auto-calculate</v>
      </c>
      <c r="E26" s="129" t="str">
        <f>IF(AND(E22="-",E23="-",E24="-",E25="-"),"-",IFERROR(AVERAGE(E22:E25),"auto-calculate"))</f>
        <v>auto-calculate</v>
      </c>
      <c r="F26" s="129" t="str">
        <f>IF(AND(F22="-",F23="-",F24="-",F25="-"),"-",IFERROR(AVERAGE(F22:F25),"auto-calculate"))</f>
        <v>auto-calculate</v>
      </c>
      <c r="G26" s="129" t="str">
        <f>IF(AND(G22="-",G23="-",G24="-",G25="-"),"-",IFERROR(AVERAGE(G22:G25),"auto-calculate"))</f>
        <v>auto-calculate</v>
      </c>
      <c r="H26" s="129" t="str">
        <f>IF(AND(H22="-",H23="-",H24="-",H25="-"),"-",IFERROR(AVERAGE(H22:H25),"auto-calculate"))</f>
        <v>auto-calculate</v>
      </c>
      <c r="J26" s="92">
        <f>SUM(D26:H26)</f>
        <v>0</v>
      </c>
    </row>
    <row r="27" spans="1:11" ht="23.25" customHeight="1">
      <c r="A27" s="217" t="s">
        <v>21</v>
      </c>
      <c r="B27" s="217"/>
      <c r="C27" s="217"/>
      <c r="D27" s="217"/>
      <c r="E27" s="217"/>
      <c r="F27" s="217"/>
      <c r="G27" s="217"/>
      <c r="H27" s="217"/>
    </row>
    <row r="28" spans="1:11" ht="23.25" customHeight="1">
      <c r="A28" s="128">
        <v>6.1</v>
      </c>
      <c r="B28" s="200" t="s">
        <v>22</v>
      </c>
      <c r="C28" s="200"/>
      <c r="D28" s="108"/>
      <c r="E28" s="109"/>
      <c r="F28" s="108"/>
      <c r="G28" s="108"/>
      <c r="H28" s="108"/>
      <c r="J28" s="92">
        <f>SUM(D28:H28)</f>
        <v>0</v>
      </c>
    </row>
    <row r="29" spans="1:11" ht="24.95" customHeight="1">
      <c r="A29" s="216" t="s">
        <v>78</v>
      </c>
      <c r="B29" s="216"/>
      <c r="C29" s="216"/>
      <c r="D29" s="129" t="str">
        <f>IF(D28="-","-",IF(D28="","auto-calculate",D28))</f>
        <v>auto-calculate</v>
      </c>
      <c r="E29" s="129" t="str">
        <f>IF(E28="-","-",IF(E28="","auto-calculate",E28))</f>
        <v>auto-calculate</v>
      </c>
      <c r="F29" s="129" t="str">
        <f>IF(F28="-","-",IF(F28="","auto-calculate",F28))</f>
        <v>auto-calculate</v>
      </c>
      <c r="G29" s="129" t="str">
        <f>IF(G28="-","-",IF(G28="","auto-calculate",G28))</f>
        <v>auto-calculate</v>
      </c>
      <c r="H29" s="129" t="str">
        <f>IF(H28="-","-",IF(H28="","auto-calculate",H28))</f>
        <v>auto-calculate</v>
      </c>
      <c r="J29" s="92">
        <f>SUM(D29:H29)</f>
        <v>0</v>
      </c>
    </row>
    <row r="30" spans="1:11" ht="24.95" customHeight="1">
      <c r="A30" s="215" t="s">
        <v>23</v>
      </c>
      <c r="B30" s="215"/>
      <c r="C30" s="215"/>
      <c r="D30" s="131" t="str">
        <f>IFERROR(ROUND(AVERAGE(D8,D9,D12,D13,D14,D17,D18,D19,D22,D23,D24,D25,D28),2),"auto-calculate")</f>
        <v>auto-calculate</v>
      </c>
      <c r="E30" s="131" t="str">
        <f>IFERROR(ROUND(AVERAGE(E8,E9,E12,E13,E14,E17,E18,E19,E22,E23,E24,E25,E28),2),"auto-calculate")</f>
        <v>auto-calculate</v>
      </c>
      <c r="F30" s="131" t="str">
        <f>IFERROR(ROUND(AVERAGE(F8,F9,F12,F13,F14,F17,F18,F19,F22,F23,F24,F25,F28),2),"auto-calculate")</f>
        <v>auto-calculate</v>
      </c>
      <c r="G30" s="131" t="str">
        <f>IFERROR(ROUND(AVERAGE(G8,G9,G12,G13,G14,G17,G18,G19,G22,G23,G24,G25,G28),2),"auto-calculate")</f>
        <v>auto-calculate</v>
      </c>
      <c r="H30" s="131" t="str">
        <f>IFERROR(ROUND(AVERAGE(H8,H9,H12,H13,H14,H17,H18,H19,H22,H23,H24,H25,H28),2),"auto-calculate")</f>
        <v>auto-calculate</v>
      </c>
      <c r="J30" s="92">
        <f>SUM(D30:H30)</f>
        <v>0</v>
      </c>
    </row>
    <row r="31" spans="1:11" ht="24.95" customHeight="1">
      <c r="A31" s="218" t="s">
        <v>69</v>
      </c>
      <c r="B31" s="218"/>
      <c r="C31" s="218"/>
      <c r="D31" s="219" t="str">
        <f>IFERROR(ROUND(AVERAGE(D30:H30),2),"auto-calculate")</f>
        <v>auto-calculate</v>
      </c>
      <c r="E31" s="218"/>
      <c r="F31" s="218"/>
      <c r="G31" s="218"/>
      <c r="H31" s="218"/>
      <c r="I31" s="83"/>
      <c r="J31" s="83"/>
      <c r="K31" s="83"/>
    </row>
    <row r="32" spans="1:11" ht="21">
      <c r="A32" s="132" t="s">
        <v>87</v>
      </c>
      <c r="B32" s="132"/>
      <c r="C32" s="132"/>
      <c r="D32" s="132"/>
      <c r="E32" s="132"/>
      <c r="F32" s="132"/>
      <c r="G32" s="132"/>
      <c r="H32" s="132"/>
      <c r="I32" s="93"/>
      <c r="J32" s="93"/>
      <c r="K32" s="93"/>
    </row>
    <row r="35" spans="6:6" ht="19.5" customHeight="1">
      <c r="F35" s="92"/>
    </row>
  </sheetData>
  <mergeCells count="30">
    <mergeCell ref="A26:C26"/>
    <mergeCell ref="A20:C20"/>
    <mergeCell ref="A31:C31"/>
    <mergeCell ref="D31:H31"/>
    <mergeCell ref="A21:H21"/>
    <mergeCell ref="B25:C25"/>
    <mergeCell ref="B28:C28"/>
    <mergeCell ref="B22:C22"/>
    <mergeCell ref="A27:H27"/>
    <mergeCell ref="A29:C29"/>
    <mergeCell ref="A30:C30"/>
    <mergeCell ref="B13:C13"/>
    <mergeCell ref="B14:C14"/>
    <mergeCell ref="B23:C23"/>
    <mergeCell ref="A10:C10"/>
    <mergeCell ref="A15:C15"/>
    <mergeCell ref="B24:C24"/>
    <mergeCell ref="B17:C17"/>
    <mergeCell ref="B18:C18"/>
    <mergeCell ref="A16:H16"/>
    <mergeCell ref="B19:C19"/>
    <mergeCell ref="A3:H3"/>
    <mergeCell ref="A4:C5"/>
    <mergeCell ref="D4:H4"/>
    <mergeCell ref="B12:C12"/>
    <mergeCell ref="A6:C6"/>
    <mergeCell ref="B8:C8"/>
    <mergeCell ref="B9:C9"/>
    <mergeCell ref="A11:H11"/>
    <mergeCell ref="A7:H7"/>
  </mergeCells>
  <pageMargins left="0.56000000000000005" right="0.52" top="0.31" bottom="0.17" header="0.45" footer="0.23"/>
  <pageSetup paperSize="9" scale="94" fitToWidth="0" orientation="portrait" r:id="rId1"/>
  <headerFooter>
    <oddHeader>&amp;R&amp;"TH SarabunPSK,Regular"&amp;14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4"/>
  <sheetViews>
    <sheetView zoomScaleNormal="100" zoomScaleSheetLayoutView="85" workbookViewId="0"/>
  </sheetViews>
  <sheetFormatPr defaultRowHeight="23.25" customHeight="1"/>
  <cols>
    <col min="1" max="1" width="5.625" style="81" customWidth="1"/>
    <col min="2" max="2" width="9" style="81" customWidth="1"/>
    <col min="3" max="3" width="32.625" style="81" customWidth="1"/>
    <col min="4" max="4" width="7.875" style="86" customWidth="1"/>
    <col min="5" max="5" width="7.875" style="87" customWidth="1"/>
    <col min="6" max="6" width="7.875" style="81" customWidth="1"/>
    <col min="7" max="7" width="7.875" style="88" customWidth="1"/>
    <col min="8" max="12" width="7.875" style="81" customWidth="1"/>
    <col min="13" max="13" width="8.125" style="81" customWidth="1"/>
    <col min="14" max="16384" width="9" style="81"/>
  </cols>
  <sheetData>
    <row r="1" spans="1:18" ht="23.25" customHeight="1">
      <c r="A1" s="161" t="s">
        <v>153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8" ht="18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8" ht="27.95" customHeight="1">
      <c r="A3" s="237" t="s">
        <v>79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8" ht="20.100000000000001" customHeight="1">
      <c r="A4" s="240" t="s">
        <v>73</v>
      </c>
      <c r="B4" s="241"/>
      <c r="C4" s="242"/>
      <c r="D4" s="228" t="s">
        <v>1</v>
      </c>
      <c r="E4" s="229"/>
      <c r="F4" s="229"/>
      <c r="G4" s="229"/>
      <c r="H4" s="229"/>
      <c r="I4" s="229"/>
      <c r="J4" s="229"/>
      <c r="K4" s="229"/>
      <c r="L4" s="230"/>
    </row>
    <row r="5" spans="1:18" ht="80.099999999999994" customHeight="1">
      <c r="A5" s="243"/>
      <c r="B5" s="244"/>
      <c r="C5" s="245"/>
      <c r="D5" s="133" t="s">
        <v>96</v>
      </c>
      <c r="E5" s="103" t="s">
        <v>97</v>
      </c>
      <c r="F5" s="102" t="s">
        <v>98</v>
      </c>
      <c r="G5" s="103" t="s">
        <v>99</v>
      </c>
      <c r="H5" s="102" t="s">
        <v>100</v>
      </c>
      <c r="I5" s="103" t="s">
        <v>101</v>
      </c>
      <c r="J5" s="103" t="s">
        <v>102</v>
      </c>
      <c r="K5" s="103" t="s">
        <v>103</v>
      </c>
      <c r="L5" s="102" t="s">
        <v>104</v>
      </c>
      <c r="M5" s="82"/>
    </row>
    <row r="6" spans="1:18" ht="39.75" customHeight="1">
      <c r="A6" s="231" t="s">
        <v>146</v>
      </c>
      <c r="B6" s="232"/>
      <c r="C6" s="233"/>
      <c r="D6" s="134"/>
      <c r="E6" s="134"/>
      <c r="F6" s="134"/>
      <c r="G6" s="134"/>
      <c r="H6" s="134"/>
      <c r="I6" s="134"/>
      <c r="J6" s="134"/>
      <c r="K6" s="134"/>
      <c r="L6" s="134"/>
      <c r="M6" s="83"/>
      <c r="Q6" s="83"/>
      <c r="R6" s="83"/>
    </row>
    <row r="7" spans="1:18" ht="23.25" customHeight="1">
      <c r="A7" s="222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  <c r="M7" s="83"/>
      <c r="O7" s="83"/>
    </row>
    <row r="8" spans="1:18" ht="39.75" customHeight="1">
      <c r="A8" s="107">
        <v>2.1</v>
      </c>
      <c r="B8" s="225" t="s">
        <v>4</v>
      </c>
      <c r="C8" s="226"/>
      <c r="D8" s="108"/>
      <c r="E8" s="109"/>
      <c r="F8" s="108"/>
      <c r="G8" s="110"/>
      <c r="H8" s="108"/>
      <c r="I8" s="108"/>
      <c r="J8" s="108"/>
      <c r="K8" s="108"/>
      <c r="L8" s="108"/>
    </row>
    <row r="9" spans="1:18" ht="39.75" customHeight="1">
      <c r="A9" s="107">
        <v>2.2000000000000002</v>
      </c>
      <c r="B9" s="225" t="s">
        <v>5</v>
      </c>
      <c r="C9" s="226"/>
      <c r="D9" s="108"/>
      <c r="E9" s="109"/>
      <c r="F9" s="108"/>
      <c r="G9" s="110"/>
      <c r="H9" s="108"/>
      <c r="I9" s="108"/>
      <c r="J9" s="108"/>
      <c r="K9" s="108"/>
      <c r="L9" s="110"/>
    </row>
    <row r="10" spans="1:18" ht="40.5" customHeight="1">
      <c r="A10" s="107">
        <v>2.2000000000000002</v>
      </c>
      <c r="B10" s="225" t="s">
        <v>6</v>
      </c>
      <c r="C10" s="226"/>
      <c r="D10" s="110"/>
      <c r="E10" s="135"/>
      <c r="F10" s="110"/>
      <c r="G10" s="110"/>
      <c r="H10" s="110"/>
      <c r="I10" s="110"/>
      <c r="J10" s="110"/>
      <c r="K10" s="110"/>
      <c r="L10" s="108"/>
    </row>
    <row r="11" spans="1:18" ht="24.95" customHeight="1">
      <c r="A11" s="246" t="s">
        <v>74</v>
      </c>
      <c r="B11" s="247"/>
      <c r="C11" s="248"/>
      <c r="D11" s="112" t="str">
        <f>IF(AND(D8="-",D9="-",D10="-"),"-",IFERROR(AVERAGE(D8:D10),"auto-calculate"))</f>
        <v>auto-calculate</v>
      </c>
      <c r="E11" s="112" t="str">
        <f t="shared" ref="E11:L11" si="0">IF(AND(E8="-",E9="-",E10="-"),"-",IFERROR(AVERAGE(E8:E10),"auto-calculate"))</f>
        <v>auto-calculate</v>
      </c>
      <c r="F11" s="112" t="str">
        <f t="shared" si="0"/>
        <v>auto-calculate</v>
      </c>
      <c r="G11" s="112" t="str">
        <f t="shared" si="0"/>
        <v>auto-calculate</v>
      </c>
      <c r="H11" s="112" t="str">
        <f t="shared" si="0"/>
        <v>auto-calculate</v>
      </c>
      <c r="I11" s="112" t="str">
        <f t="shared" si="0"/>
        <v>auto-calculate</v>
      </c>
      <c r="J11" s="112" t="str">
        <f>IF(AND(J8="-",J9="-",J10="-"),"-",IFERROR(AVERAGE(J8:J10),"auto-calculate"))</f>
        <v>auto-calculate</v>
      </c>
      <c r="K11" s="112" t="str">
        <f>IF(AND(K8="-",K9="-",K10="-"),"-",IFERROR(AVERAGE(K8:K10),"auto-calculate"))</f>
        <v>auto-calculate</v>
      </c>
      <c r="L11" s="112" t="str">
        <f t="shared" si="0"/>
        <v>auto-calculate</v>
      </c>
    </row>
    <row r="12" spans="1:18" ht="23.25" customHeight="1">
      <c r="A12" s="234" t="s">
        <v>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6"/>
      <c r="M12" s="83"/>
    </row>
    <row r="13" spans="1:18" ht="23.25" customHeight="1">
      <c r="A13" s="107">
        <v>3.1</v>
      </c>
      <c r="B13" s="220" t="s">
        <v>9</v>
      </c>
      <c r="C13" s="221"/>
      <c r="D13" s="108"/>
      <c r="E13" s="109"/>
      <c r="F13" s="108"/>
      <c r="G13" s="108"/>
      <c r="H13" s="108"/>
      <c r="I13" s="108"/>
      <c r="J13" s="108"/>
      <c r="K13" s="108"/>
      <c r="L13" s="108"/>
    </row>
    <row r="14" spans="1:18" ht="23.25" customHeight="1">
      <c r="A14" s="107">
        <v>3.2</v>
      </c>
      <c r="B14" s="220" t="s">
        <v>10</v>
      </c>
      <c r="C14" s="221"/>
      <c r="D14" s="108"/>
      <c r="E14" s="109"/>
      <c r="F14" s="108"/>
      <c r="G14" s="108"/>
      <c r="H14" s="108"/>
      <c r="I14" s="108"/>
      <c r="J14" s="108"/>
      <c r="K14" s="108"/>
      <c r="L14" s="108"/>
    </row>
    <row r="15" spans="1:18" ht="23.25" customHeight="1">
      <c r="A15" s="107">
        <v>3.3</v>
      </c>
      <c r="B15" s="220" t="s">
        <v>11</v>
      </c>
      <c r="C15" s="221"/>
      <c r="D15" s="108"/>
      <c r="E15" s="109"/>
      <c r="F15" s="113"/>
      <c r="G15" s="108"/>
      <c r="H15" s="108"/>
      <c r="I15" s="108"/>
      <c r="J15" s="108"/>
      <c r="K15" s="108"/>
      <c r="L15" s="108"/>
    </row>
    <row r="16" spans="1:18" ht="24.95" customHeight="1">
      <c r="A16" s="246" t="s">
        <v>75</v>
      </c>
      <c r="B16" s="247"/>
      <c r="C16" s="248"/>
      <c r="D16" s="112" t="str">
        <f>IF(AND(D13="-",D14="-",D15="-"),"-",IFERROR(AVERAGE(D13:D15),"auto-calcuate"))</f>
        <v>auto-calcuate</v>
      </c>
      <c r="E16" s="112" t="str">
        <f t="shared" ref="E16:L16" si="1">IF(AND(E13="-",E14="-",E15="-"),"-",IFERROR(AVERAGE(E13:E15),"auto-calcuate"))</f>
        <v>auto-calcuate</v>
      </c>
      <c r="F16" s="112" t="str">
        <f t="shared" si="1"/>
        <v>auto-calcuate</v>
      </c>
      <c r="G16" s="112" t="str">
        <f t="shared" si="1"/>
        <v>auto-calcuate</v>
      </c>
      <c r="H16" s="112" t="str">
        <f t="shared" si="1"/>
        <v>auto-calcuate</v>
      </c>
      <c r="I16" s="112" t="str">
        <f t="shared" si="1"/>
        <v>auto-calcuate</v>
      </c>
      <c r="J16" s="112" t="str">
        <f>IF(AND(J13="-",J14="-",J15="-"),"-",IFERROR(AVERAGE(J13:J15),"auto-calcuate"))</f>
        <v>auto-calcuate</v>
      </c>
      <c r="K16" s="112" t="str">
        <f>IF(AND(K13="-",K14="-",K15="-"),"-",IFERROR(AVERAGE(K13:K15),"auto-calcuate"))</f>
        <v>auto-calcuate</v>
      </c>
      <c r="L16" s="112" t="str">
        <f t="shared" si="1"/>
        <v>auto-calcuate</v>
      </c>
    </row>
    <row r="17" spans="1:19" ht="23.25" customHeight="1">
      <c r="A17" s="222" t="s">
        <v>12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4"/>
    </row>
    <row r="18" spans="1:19" ht="23.25" customHeight="1">
      <c r="A18" s="107">
        <v>4.0999999999999996</v>
      </c>
      <c r="B18" s="220" t="s">
        <v>13</v>
      </c>
      <c r="C18" s="221"/>
      <c r="D18" s="108"/>
      <c r="E18" s="109"/>
      <c r="F18" s="108"/>
      <c r="G18" s="108"/>
      <c r="H18" s="108"/>
      <c r="I18" s="108"/>
      <c r="J18" s="108"/>
      <c r="K18" s="108"/>
      <c r="L18" s="108"/>
    </row>
    <row r="19" spans="1:19" ht="23.25" customHeight="1">
      <c r="A19" s="107">
        <v>4.2</v>
      </c>
      <c r="B19" s="220" t="s">
        <v>14</v>
      </c>
      <c r="C19" s="221"/>
      <c r="D19" s="108"/>
      <c r="E19" s="109"/>
      <c r="F19" s="108"/>
      <c r="G19" s="108"/>
      <c r="H19" s="108"/>
      <c r="I19" s="108"/>
      <c r="J19" s="108"/>
      <c r="K19" s="108"/>
      <c r="L19" s="108"/>
    </row>
    <row r="20" spans="1:19" ht="23.25" customHeight="1">
      <c r="A20" s="107">
        <v>4.3</v>
      </c>
      <c r="B20" s="220" t="s">
        <v>15</v>
      </c>
      <c r="C20" s="221"/>
      <c r="D20" s="108"/>
      <c r="E20" s="109"/>
      <c r="F20" s="108"/>
      <c r="G20" s="108"/>
      <c r="H20" s="108"/>
      <c r="I20" s="108"/>
      <c r="J20" s="108"/>
      <c r="K20" s="108"/>
      <c r="L20" s="108"/>
    </row>
    <row r="21" spans="1:19" ht="23.25" customHeight="1">
      <c r="A21" s="246" t="s">
        <v>76</v>
      </c>
      <c r="B21" s="247"/>
      <c r="C21" s="248"/>
      <c r="D21" s="112" t="str">
        <f>IF(AND(D18="-",D19="-",D20="-"),"-",IFERROR(AVERAGE(D18:D20),"auto-calcuate"))</f>
        <v>auto-calcuate</v>
      </c>
      <c r="E21" s="112" t="str">
        <f t="shared" ref="E21:L21" si="2">IF(AND(E18="-",E19="-",E20="-"),"-",IFERROR(AVERAGE(E18:E20),"auto-calcuate"))</f>
        <v>auto-calcuate</v>
      </c>
      <c r="F21" s="112" t="str">
        <f t="shared" si="2"/>
        <v>auto-calcuate</v>
      </c>
      <c r="G21" s="112" t="str">
        <f t="shared" si="2"/>
        <v>auto-calcuate</v>
      </c>
      <c r="H21" s="112" t="str">
        <f t="shared" si="2"/>
        <v>auto-calcuate</v>
      </c>
      <c r="I21" s="112" t="str">
        <f t="shared" si="2"/>
        <v>auto-calcuate</v>
      </c>
      <c r="J21" s="112" t="str">
        <f>IF(AND(J18="-",J19="-",J20="-"),"-",IFERROR(AVERAGE(J18:J20),"auto-calcuate"))</f>
        <v>auto-calcuate</v>
      </c>
      <c r="K21" s="112" t="str">
        <f>IF(AND(K18="-",K19="-",K20="-"),"-",IFERROR(AVERAGE(K18:K20),"auto-calcuate"))</f>
        <v>auto-calcuate</v>
      </c>
      <c r="L21" s="112" t="str">
        <f t="shared" si="2"/>
        <v>auto-calcuate</v>
      </c>
    </row>
    <row r="22" spans="1:19" ht="23.25" customHeight="1">
      <c r="A22" s="255" t="s">
        <v>16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83"/>
    </row>
    <row r="23" spans="1:19" ht="30" customHeight="1">
      <c r="A23" s="107">
        <v>5.0999999999999996</v>
      </c>
      <c r="B23" s="220" t="s">
        <v>17</v>
      </c>
      <c r="C23" s="221"/>
      <c r="D23" s="108"/>
      <c r="E23" s="109"/>
      <c r="F23" s="108"/>
      <c r="G23" s="108"/>
      <c r="H23" s="108"/>
      <c r="I23" s="108"/>
      <c r="J23" s="108"/>
      <c r="K23" s="108"/>
      <c r="L23" s="108"/>
    </row>
    <row r="24" spans="1:19" ht="24.75" customHeight="1">
      <c r="A24" s="107">
        <v>5.2</v>
      </c>
      <c r="B24" s="220" t="s">
        <v>18</v>
      </c>
      <c r="C24" s="221"/>
      <c r="D24" s="108"/>
      <c r="E24" s="109"/>
      <c r="F24" s="108"/>
      <c r="G24" s="108"/>
      <c r="H24" s="108"/>
      <c r="I24" s="108"/>
      <c r="J24" s="108"/>
      <c r="K24" s="108"/>
      <c r="L24" s="108"/>
    </row>
    <row r="25" spans="1:19" ht="23.25" customHeight="1">
      <c r="A25" s="107">
        <v>5.3</v>
      </c>
      <c r="B25" s="220" t="s">
        <v>19</v>
      </c>
      <c r="C25" s="221"/>
      <c r="D25" s="108"/>
      <c r="E25" s="109"/>
      <c r="F25" s="108"/>
      <c r="G25" s="108"/>
      <c r="H25" s="108"/>
      <c r="I25" s="108"/>
      <c r="J25" s="108"/>
      <c r="K25" s="108"/>
      <c r="L25" s="108"/>
    </row>
    <row r="26" spans="1:19" ht="40.5" customHeight="1">
      <c r="A26" s="114">
        <v>5.4</v>
      </c>
      <c r="B26" s="220" t="s">
        <v>20</v>
      </c>
      <c r="C26" s="221"/>
      <c r="D26" s="108"/>
      <c r="E26" s="109"/>
      <c r="F26" s="108"/>
      <c r="G26" s="108"/>
      <c r="H26" s="108"/>
      <c r="I26" s="108"/>
      <c r="J26" s="108"/>
      <c r="K26" s="108"/>
      <c r="L26" s="108"/>
    </row>
    <row r="27" spans="1:19" ht="23.25" customHeight="1">
      <c r="A27" s="246" t="s">
        <v>77</v>
      </c>
      <c r="B27" s="247"/>
      <c r="C27" s="248"/>
      <c r="D27" s="112" t="str">
        <f>IF(AND(D23="-",D24="-",D25="-",D26="-"),"-",IFERROR(AVERAGE(D23:D26),"auto-calculate"))</f>
        <v>auto-calculate</v>
      </c>
      <c r="E27" s="112" t="str">
        <f t="shared" ref="E27:L27" si="3">IF(AND(E23="-",E24="-",E25="-",E26="-"),"-",IFERROR(AVERAGE(E23:E26),"auto-calculate"))</f>
        <v>auto-calculate</v>
      </c>
      <c r="F27" s="112" t="str">
        <f t="shared" si="3"/>
        <v>auto-calculate</v>
      </c>
      <c r="G27" s="112" t="str">
        <f t="shared" si="3"/>
        <v>auto-calculate</v>
      </c>
      <c r="H27" s="112" t="str">
        <f t="shared" si="3"/>
        <v>auto-calculate</v>
      </c>
      <c r="I27" s="112" t="str">
        <f t="shared" si="3"/>
        <v>auto-calculate</v>
      </c>
      <c r="J27" s="112" t="str">
        <f>IF(AND(J23="-",J24="-",J25="-",J26="-"),"-",IFERROR(AVERAGE(J23:J26),"auto-calculate"))</f>
        <v>auto-calculate</v>
      </c>
      <c r="K27" s="112" t="str">
        <f>IF(AND(K23="-",K24="-",K25="-",K26="-"),"-",IFERROR(AVERAGE(K23:K26),"auto-calculate"))</f>
        <v>auto-calculate</v>
      </c>
      <c r="L27" s="112" t="str">
        <f t="shared" si="3"/>
        <v>auto-calculate</v>
      </c>
    </row>
    <row r="28" spans="1:19" ht="23.25" customHeight="1">
      <c r="A28" s="222" t="s">
        <v>21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4"/>
      <c r="P28" s="83"/>
      <c r="Q28" s="83"/>
      <c r="R28" s="83"/>
      <c r="S28" s="83"/>
    </row>
    <row r="29" spans="1:19" ht="23.25" customHeight="1">
      <c r="A29" s="107">
        <v>6.1</v>
      </c>
      <c r="B29" s="220" t="s">
        <v>22</v>
      </c>
      <c r="C29" s="221"/>
      <c r="D29" s="108"/>
      <c r="E29" s="109"/>
      <c r="F29" s="108"/>
      <c r="G29" s="136"/>
      <c r="H29" s="108"/>
      <c r="I29" s="108"/>
      <c r="J29" s="108"/>
      <c r="K29" s="108"/>
      <c r="L29" s="108"/>
      <c r="O29" s="84"/>
    </row>
    <row r="30" spans="1:19" ht="24.75" customHeight="1">
      <c r="A30" s="246" t="s">
        <v>78</v>
      </c>
      <c r="B30" s="247"/>
      <c r="C30" s="248"/>
      <c r="D30" s="112" t="str">
        <f>IF(D29="-","-",IF(D29="","auto-calculate",D29))</f>
        <v>auto-calculate</v>
      </c>
      <c r="E30" s="112" t="str">
        <f t="shared" ref="E30:L30" si="4">IF(E29="-","-",IF(E29="","auto-calculate",E29))</f>
        <v>auto-calculate</v>
      </c>
      <c r="F30" s="112" t="str">
        <f t="shared" si="4"/>
        <v>auto-calculate</v>
      </c>
      <c r="G30" s="112" t="str">
        <f t="shared" si="4"/>
        <v>auto-calculate</v>
      </c>
      <c r="H30" s="112" t="str">
        <f t="shared" si="4"/>
        <v>auto-calculate</v>
      </c>
      <c r="I30" s="112" t="str">
        <f t="shared" si="4"/>
        <v>auto-calculate</v>
      </c>
      <c r="J30" s="112" t="str">
        <f>IF(J29="-","-",IF(J29="","auto-calculate",J29))</f>
        <v>auto-calculate</v>
      </c>
      <c r="K30" s="112" t="str">
        <f>IF(K29="-","-",IF(K29="","auto-calculate",K29))</f>
        <v>auto-calculate</v>
      </c>
      <c r="L30" s="112" t="str">
        <f t="shared" si="4"/>
        <v>auto-calculate</v>
      </c>
    </row>
    <row r="31" spans="1:19" ht="30" customHeight="1">
      <c r="A31" s="258" t="s">
        <v>23</v>
      </c>
      <c r="B31" s="259"/>
      <c r="C31" s="260"/>
      <c r="D31" s="115" t="str">
        <f>IFERROR(ROUND(AVERAGE(D8,D9,D10,D13,D14,D15,D18,D19,D20,D23,D24,D25,D26,D29),2),"auto-calculate")</f>
        <v>auto-calculate</v>
      </c>
      <c r="E31" s="115" t="str">
        <f t="shared" ref="E31:L31" si="5">IFERROR(ROUND(AVERAGE(E8,E9,E10,E13,E14,E15,E18,E19,E20,E23,E24,E25,E26,E29),2),"auto-calculate")</f>
        <v>auto-calculate</v>
      </c>
      <c r="F31" s="115" t="str">
        <f t="shared" si="5"/>
        <v>auto-calculate</v>
      </c>
      <c r="G31" s="115" t="str">
        <f t="shared" si="5"/>
        <v>auto-calculate</v>
      </c>
      <c r="H31" s="115" t="str">
        <f t="shared" si="5"/>
        <v>auto-calculate</v>
      </c>
      <c r="I31" s="115" t="str">
        <f t="shared" si="5"/>
        <v>auto-calculate</v>
      </c>
      <c r="J31" s="115" t="str">
        <f>IFERROR(ROUND(AVERAGE(J8,J9,J10,J13,J14,J15,J18,J19,J20,J23,J24,J25,J26,J29),2),"auto-calculate")</f>
        <v>auto-calculate</v>
      </c>
      <c r="K31" s="115" t="str">
        <f>IFERROR(ROUND(AVERAGE(K8,K9,K10,K13,K14,K15,K18,K19,K20,K23,K24,K25,K26,K29),2),"auto-calculate")</f>
        <v>auto-calculate</v>
      </c>
      <c r="L31" s="115" t="str">
        <f t="shared" si="5"/>
        <v>auto-calculate</v>
      </c>
    </row>
    <row r="32" spans="1:19" ht="24.75" customHeight="1">
      <c r="A32" s="249" t="s">
        <v>69</v>
      </c>
      <c r="B32" s="250"/>
      <c r="C32" s="251"/>
      <c r="D32" s="252" t="str">
        <f>IFERROR(ROUND(AVERAGE(D31:L31),2),"auto-calculate")</f>
        <v>auto-calculate</v>
      </c>
      <c r="E32" s="253"/>
      <c r="F32" s="253"/>
      <c r="G32" s="253"/>
      <c r="H32" s="253"/>
      <c r="I32" s="253"/>
      <c r="J32" s="253"/>
      <c r="K32" s="253"/>
      <c r="L32" s="254"/>
    </row>
    <row r="33" spans="1:19" ht="23.25" customHeight="1">
      <c r="A33" s="132" t="s">
        <v>88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P33" s="83"/>
      <c r="Q33" s="83"/>
      <c r="R33" s="83"/>
      <c r="S33" s="83"/>
    </row>
    <row r="34" spans="1:19" ht="23.25" customHeight="1">
      <c r="A34" s="85"/>
      <c r="B34" s="85"/>
      <c r="C34" s="85"/>
      <c r="P34" s="83"/>
      <c r="Q34" s="83"/>
      <c r="R34" s="83"/>
      <c r="S34" s="83"/>
    </row>
  </sheetData>
  <mergeCells count="32">
    <mergeCell ref="B10:C10"/>
    <mergeCell ref="A16:C16"/>
    <mergeCell ref="A21:C21"/>
    <mergeCell ref="A27:C27"/>
    <mergeCell ref="A30:C30"/>
    <mergeCell ref="B29:C29"/>
    <mergeCell ref="B26:C26"/>
    <mergeCell ref="A7:L7"/>
    <mergeCell ref="A17:L17"/>
    <mergeCell ref="B15:C15"/>
    <mergeCell ref="B18:C18"/>
    <mergeCell ref="B13:C13"/>
    <mergeCell ref="A4:C5"/>
    <mergeCell ref="A11:C11"/>
    <mergeCell ref="A32:C32"/>
    <mergeCell ref="D32:L32"/>
    <mergeCell ref="B20:C20"/>
    <mergeCell ref="B24:C24"/>
    <mergeCell ref="B25:C25"/>
    <mergeCell ref="A22:L22"/>
    <mergeCell ref="B23:C23"/>
    <mergeCell ref="A31:C31"/>
    <mergeCell ref="B19:C19"/>
    <mergeCell ref="A28:L28"/>
    <mergeCell ref="B9:C9"/>
    <mergeCell ref="A2:L2"/>
    <mergeCell ref="D4:L4"/>
    <mergeCell ref="B14:C14"/>
    <mergeCell ref="A6:C6"/>
    <mergeCell ref="A12:L12"/>
    <mergeCell ref="B8:C8"/>
    <mergeCell ref="A3:L3"/>
  </mergeCells>
  <pageMargins left="0.56000000000000005" right="3.9370078740157501E-2" top="0.31" bottom="0.17" header="0.45" footer="0.23"/>
  <pageSetup paperSize="9" scale="85" fitToWidth="0" orientation="portrait" r:id="rId1"/>
  <headerFooter>
    <oddHeader xml:space="preserve">&amp;R&amp;"TH SarabunPSK,Regular"&amp;14 2
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zoomScaleNormal="100" zoomScaleSheetLayoutView="130" workbookViewId="0">
      <selection sqref="A1:E1"/>
    </sheetView>
  </sheetViews>
  <sheetFormatPr defaultRowHeight="21"/>
  <cols>
    <col min="1" max="1" width="5.625" style="99" customWidth="1"/>
    <col min="2" max="2" width="9" style="99" customWidth="1"/>
    <col min="3" max="3" width="57.75" style="99" customWidth="1"/>
    <col min="4" max="4" width="7.625" style="148" customWidth="1"/>
    <col min="5" max="5" width="7.625" style="158" customWidth="1"/>
    <col min="6" max="6" width="6" style="99" customWidth="1"/>
    <col min="7" max="16384" width="9" style="99"/>
  </cols>
  <sheetData>
    <row r="1" spans="1:6" ht="18.75" customHeight="1">
      <c r="A1" s="261" t="s">
        <v>153</v>
      </c>
      <c r="B1" s="261"/>
      <c r="C1" s="261"/>
      <c r="D1" s="261"/>
      <c r="E1" s="261"/>
    </row>
    <row r="2" spans="1:6" ht="18.75" customHeight="1">
      <c r="A2" s="262"/>
      <c r="B2" s="262"/>
      <c r="C2" s="262"/>
      <c r="D2" s="262"/>
      <c r="E2" s="262"/>
    </row>
    <row r="3" spans="1:6" ht="27.95" customHeight="1">
      <c r="A3" s="272" t="s">
        <v>80</v>
      </c>
      <c r="B3" s="272"/>
      <c r="C3" s="272"/>
      <c r="D3" s="272"/>
      <c r="E3" s="272"/>
    </row>
    <row r="4" spans="1:6" ht="20.25" customHeight="1">
      <c r="A4" s="275" t="s">
        <v>73</v>
      </c>
      <c r="B4" s="275"/>
      <c r="C4" s="275"/>
      <c r="D4" s="274" t="s">
        <v>1</v>
      </c>
      <c r="E4" s="274"/>
    </row>
    <row r="5" spans="1:6" ht="96" customHeight="1">
      <c r="A5" s="275"/>
      <c r="B5" s="275"/>
      <c r="C5" s="275"/>
      <c r="D5" s="133" t="s">
        <v>105</v>
      </c>
      <c r="E5" s="103" t="s">
        <v>106</v>
      </c>
    </row>
    <row r="6" spans="1:6" ht="45.75" customHeight="1">
      <c r="A6" s="264" t="s">
        <v>154</v>
      </c>
      <c r="B6" s="265"/>
      <c r="C6" s="265"/>
      <c r="D6" s="156"/>
      <c r="E6" s="105"/>
    </row>
    <row r="7" spans="1:6" ht="23.25" customHeight="1">
      <c r="A7" s="266" t="s">
        <v>3</v>
      </c>
      <c r="B7" s="266"/>
      <c r="C7" s="266"/>
      <c r="D7" s="266"/>
      <c r="E7" s="266"/>
    </row>
    <row r="8" spans="1:6" ht="30" customHeight="1">
      <c r="A8" s="107">
        <v>2.1</v>
      </c>
      <c r="B8" s="273" t="s">
        <v>26</v>
      </c>
      <c r="C8" s="273"/>
      <c r="D8" s="108"/>
      <c r="E8" s="109"/>
    </row>
    <row r="9" spans="1:6" ht="30" customHeight="1">
      <c r="A9" s="107">
        <v>2.2000000000000002</v>
      </c>
      <c r="B9" s="273" t="s">
        <v>5</v>
      </c>
      <c r="C9" s="273"/>
      <c r="D9" s="108"/>
      <c r="E9" s="109"/>
    </row>
    <row r="10" spans="1:6" ht="33.75" customHeight="1">
      <c r="A10" s="107">
        <v>2.2000000000000002</v>
      </c>
      <c r="B10" s="268" t="s">
        <v>6</v>
      </c>
      <c r="C10" s="268"/>
      <c r="D10" s="108"/>
      <c r="E10" s="109"/>
    </row>
    <row r="11" spans="1:6" ht="23.25" customHeight="1">
      <c r="A11" s="267" t="s">
        <v>74</v>
      </c>
      <c r="B11" s="267"/>
      <c r="C11" s="267"/>
      <c r="D11" s="112" t="str">
        <f>IF(AND(D8="-",D9="-",D10="-"),"-",IFERROR(AVERAGE(D8:D10),"auto-calculate"))</f>
        <v>auto-calculate</v>
      </c>
      <c r="E11" s="112" t="str">
        <f>IF(AND(E8="-",E9="-",E10="-"),"-",IFERROR(AVERAGE(E8:E10),"auto-calculate"))</f>
        <v>auto-calculate</v>
      </c>
    </row>
    <row r="12" spans="1:6" ht="23.25" customHeight="1">
      <c r="A12" s="266" t="s">
        <v>8</v>
      </c>
      <c r="B12" s="266"/>
      <c r="C12" s="266"/>
      <c r="D12" s="266"/>
      <c r="E12" s="266"/>
    </row>
    <row r="13" spans="1:6" ht="23.25" customHeight="1">
      <c r="A13" s="107">
        <v>3.1</v>
      </c>
      <c r="B13" s="268" t="s">
        <v>9</v>
      </c>
      <c r="C13" s="268"/>
      <c r="D13" s="108"/>
      <c r="E13" s="109"/>
    </row>
    <row r="14" spans="1:6" ht="23.25" customHeight="1">
      <c r="A14" s="107">
        <v>3.2</v>
      </c>
      <c r="B14" s="268" t="s">
        <v>10</v>
      </c>
      <c r="C14" s="268"/>
      <c r="D14" s="108"/>
      <c r="E14" s="109"/>
      <c r="F14" s="118"/>
    </row>
    <row r="15" spans="1:6" ht="23.25" customHeight="1">
      <c r="A15" s="107">
        <v>3.3</v>
      </c>
      <c r="B15" s="268" t="s">
        <v>11</v>
      </c>
      <c r="C15" s="268"/>
      <c r="D15" s="108"/>
      <c r="E15" s="109"/>
    </row>
    <row r="16" spans="1:6" ht="23.25" customHeight="1">
      <c r="A16" s="267" t="s">
        <v>75</v>
      </c>
      <c r="B16" s="267"/>
      <c r="C16" s="267"/>
      <c r="D16" s="112" t="str">
        <f>IF(AND(D13="-",D14="-",D15="-"),"-",IFERROR(AVERAGE(D13:D15),"auto-calcuate"))</f>
        <v>auto-calcuate</v>
      </c>
      <c r="E16" s="112" t="str">
        <f>IF(AND(E13="-",E14="-",E15="-"),"-",IFERROR(AVERAGE(E13:E15),"auto-calcuate"))</f>
        <v>auto-calcuate</v>
      </c>
    </row>
    <row r="17" spans="1:5" ht="23.25" customHeight="1">
      <c r="A17" s="266" t="s">
        <v>12</v>
      </c>
      <c r="B17" s="266"/>
      <c r="C17" s="266"/>
      <c r="D17" s="266"/>
      <c r="E17" s="266"/>
    </row>
    <row r="18" spans="1:5" ht="23.25" customHeight="1">
      <c r="A18" s="107">
        <v>4.0999999999999996</v>
      </c>
      <c r="B18" s="268" t="s">
        <v>13</v>
      </c>
      <c r="C18" s="268"/>
      <c r="D18" s="108"/>
      <c r="E18" s="109"/>
    </row>
    <row r="19" spans="1:5" ht="23.25" customHeight="1">
      <c r="A19" s="107">
        <v>4.2</v>
      </c>
      <c r="B19" s="268" t="s">
        <v>14</v>
      </c>
      <c r="C19" s="268"/>
      <c r="D19" s="108"/>
      <c r="E19" s="109"/>
    </row>
    <row r="20" spans="1:5" ht="23.25" customHeight="1">
      <c r="A20" s="107">
        <v>4.3</v>
      </c>
      <c r="B20" s="268" t="s">
        <v>15</v>
      </c>
      <c r="C20" s="268"/>
      <c r="D20" s="108"/>
      <c r="E20" s="109"/>
    </row>
    <row r="21" spans="1:5" ht="23.25" customHeight="1">
      <c r="A21" s="267" t="s">
        <v>76</v>
      </c>
      <c r="B21" s="267"/>
      <c r="C21" s="267"/>
      <c r="D21" s="112" t="str">
        <f>IF(AND(D18="-",D19="-",D20="-"),"-",IFERROR(AVERAGE(D18:D20),"auto-calcuate"))</f>
        <v>auto-calcuate</v>
      </c>
      <c r="E21" s="112" t="str">
        <f>IF(AND(E18="-",E19="-",E20="-"),"-",IFERROR(AVERAGE(E18:E20),"auto-calcuate"))</f>
        <v>auto-calcuate</v>
      </c>
    </row>
    <row r="22" spans="1:5" ht="23.25" customHeight="1">
      <c r="A22" s="266" t="s">
        <v>16</v>
      </c>
      <c r="B22" s="266"/>
      <c r="C22" s="266"/>
      <c r="D22" s="266"/>
      <c r="E22" s="266"/>
    </row>
    <row r="23" spans="1:5" ht="23.25" customHeight="1">
      <c r="A23" s="107">
        <v>5.0999999999999996</v>
      </c>
      <c r="B23" s="263" t="s">
        <v>17</v>
      </c>
      <c r="C23" s="263"/>
      <c r="D23" s="108"/>
      <c r="E23" s="109"/>
    </row>
    <row r="24" spans="1:5" ht="24.75" customHeight="1">
      <c r="A24" s="107">
        <v>5.2</v>
      </c>
      <c r="B24" s="263" t="s">
        <v>18</v>
      </c>
      <c r="C24" s="263"/>
      <c r="D24" s="108"/>
      <c r="E24" s="109"/>
    </row>
    <row r="25" spans="1:5" ht="23.25" customHeight="1">
      <c r="A25" s="107">
        <v>5.3</v>
      </c>
      <c r="B25" s="263" t="s">
        <v>19</v>
      </c>
      <c r="C25" s="263"/>
      <c r="D25" s="108"/>
      <c r="E25" s="109"/>
    </row>
    <row r="26" spans="1:5" ht="26.25" customHeight="1">
      <c r="A26" s="107">
        <v>5.4</v>
      </c>
      <c r="B26" s="263" t="s">
        <v>20</v>
      </c>
      <c r="C26" s="263"/>
      <c r="D26" s="108"/>
      <c r="E26" s="109"/>
    </row>
    <row r="27" spans="1:5" ht="23.25" customHeight="1">
      <c r="A27" s="267" t="s">
        <v>77</v>
      </c>
      <c r="B27" s="267"/>
      <c r="C27" s="267"/>
      <c r="D27" s="112" t="str">
        <f>IF(AND(D23="-",D24="-",D25="-",D26="-"),"-",IFERROR(AVERAGE(D23:D26),"auto-calculate"))</f>
        <v>auto-calculate</v>
      </c>
      <c r="E27" s="112" t="str">
        <f>IF(AND(E23="-",E24="-",E25="-",E26="-"),"-",IFERROR(AVERAGE(E23:E26),"auto-calculate"))</f>
        <v>auto-calculate</v>
      </c>
    </row>
    <row r="28" spans="1:5" ht="23.25" customHeight="1">
      <c r="A28" s="266" t="s">
        <v>21</v>
      </c>
      <c r="B28" s="266"/>
      <c r="C28" s="266"/>
      <c r="D28" s="266"/>
      <c r="E28" s="266"/>
    </row>
    <row r="29" spans="1:5" ht="23.25" customHeight="1">
      <c r="A29" s="107">
        <v>6.1</v>
      </c>
      <c r="B29" s="268" t="s">
        <v>22</v>
      </c>
      <c r="C29" s="268"/>
      <c r="D29" s="108"/>
      <c r="E29" s="109"/>
    </row>
    <row r="30" spans="1:5" ht="23.25" customHeight="1">
      <c r="A30" s="267" t="s">
        <v>78</v>
      </c>
      <c r="B30" s="267"/>
      <c r="C30" s="267"/>
      <c r="D30" s="112" t="str">
        <f>IF(D29="-","-",IF(D29="","auto-calculate",D29))</f>
        <v>auto-calculate</v>
      </c>
      <c r="E30" s="112" t="str">
        <f>IF(E29="-","-",IF(E29="","auto-calculate",E29))</f>
        <v>auto-calculate</v>
      </c>
    </row>
    <row r="31" spans="1:5" ht="23.25" customHeight="1">
      <c r="A31" s="271" t="s">
        <v>23</v>
      </c>
      <c r="B31" s="271"/>
      <c r="C31" s="271"/>
      <c r="D31" s="115" t="str">
        <f>IFERROR(ROUND(AVERAGE(D8,D9,D10,D13,D14,D15,D18,D19,D20,D23,D24,D25,D26,D29),2),"auto-calculate")</f>
        <v>auto-calculate</v>
      </c>
      <c r="E31" s="115" t="str">
        <f>IFERROR(ROUND(AVERAGE(E8,E9,E10,E13,E14,E15,E18,E19,E20,E23,E24,E25,E26,E29),2),"auto-calculate")</f>
        <v>auto-calculate</v>
      </c>
    </row>
    <row r="32" spans="1:5" ht="26.25">
      <c r="A32" s="270" t="s">
        <v>69</v>
      </c>
      <c r="B32" s="270"/>
      <c r="C32" s="270"/>
      <c r="D32" s="269" t="str">
        <f>IFERROR(ROUND(AVERAGE(D31:E31),2),"auto-calculate")</f>
        <v>auto-calculate</v>
      </c>
      <c r="E32" s="270"/>
    </row>
    <row r="33" spans="1:5">
      <c r="A33" s="132" t="s">
        <v>89</v>
      </c>
      <c r="B33" s="132"/>
      <c r="C33" s="132"/>
      <c r="D33" s="157"/>
      <c r="E33" s="157"/>
    </row>
  </sheetData>
  <mergeCells count="33">
    <mergeCell ref="B29:C29"/>
    <mergeCell ref="B19:C19"/>
    <mergeCell ref="B24:C24"/>
    <mergeCell ref="A22:E22"/>
    <mergeCell ref="A3:E3"/>
    <mergeCell ref="B8:C8"/>
    <mergeCell ref="B9:C9"/>
    <mergeCell ref="B10:C10"/>
    <mergeCell ref="A12:E12"/>
    <mergeCell ref="B26:C26"/>
    <mergeCell ref="D4:E4"/>
    <mergeCell ref="A4:C5"/>
    <mergeCell ref="B14:C14"/>
    <mergeCell ref="D32:E32"/>
    <mergeCell ref="B15:C15"/>
    <mergeCell ref="B20:C20"/>
    <mergeCell ref="A32:C32"/>
    <mergeCell ref="B23:C23"/>
    <mergeCell ref="B18:C18"/>
    <mergeCell ref="A27:C27"/>
    <mergeCell ref="A30:C30"/>
    <mergeCell ref="A31:C31"/>
    <mergeCell ref="A28:E28"/>
    <mergeCell ref="A1:E1"/>
    <mergeCell ref="A2:E2"/>
    <mergeCell ref="B25:C25"/>
    <mergeCell ref="A6:C6"/>
    <mergeCell ref="A7:E7"/>
    <mergeCell ref="A16:C16"/>
    <mergeCell ref="A21:C21"/>
    <mergeCell ref="B13:C13"/>
    <mergeCell ref="A17:E17"/>
    <mergeCell ref="A11:C11"/>
  </mergeCells>
  <pageMargins left="0.56000000000000005" right="0.56000000000000005" top="0.31" bottom="0.17" header="0.45" footer="0.23"/>
  <pageSetup paperSize="9" scale="94" fitToWidth="0" orientation="portrait" r:id="rId1"/>
  <headerFooter>
    <oddHeader>&amp;R&amp;"TH SarabunPSK,Regular"&amp;14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1"/>
  <sheetViews>
    <sheetView zoomScaleNormal="100" zoomScaleSheetLayoutView="100" workbookViewId="0">
      <selection sqref="A1:L1"/>
    </sheetView>
  </sheetViews>
  <sheetFormatPr defaultRowHeight="21"/>
  <cols>
    <col min="1" max="1" width="5.625" style="99" customWidth="1"/>
    <col min="2" max="2" width="9" style="99" customWidth="1"/>
    <col min="3" max="3" width="27.75" style="99" customWidth="1"/>
    <col min="4" max="4" width="7.875" style="116" customWidth="1"/>
    <col min="5" max="5" width="7.875" style="117" customWidth="1"/>
    <col min="6" max="7" width="7.875" style="99" customWidth="1"/>
    <col min="8" max="8" width="7.875" style="118" customWidth="1"/>
    <col min="9" max="12" width="7.875" style="99" customWidth="1"/>
    <col min="13" max="13" width="3.375" style="99" customWidth="1"/>
    <col min="14" max="14" width="5.625" style="99" hidden="1" customWidth="1"/>
    <col min="15" max="15" width="8" style="99" bestFit="1" customWidth="1"/>
    <col min="16" max="16384" width="9" style="99"/>
  </cols>
  <sheetData>
    <row r="1" spans="1:14" ht="18.75" customHeight="1">
      <c r="A1" s="261" t="s">
        <v>153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4" ht="11.2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4" ht="27.95" customHeight="1">
      <c r="A3" s="272" t="s">
        <v>81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4" ht="18.75" customHeight="1">
      <c r="A4" s="240" t="s">
        <v>73</v>
      </c>
      <c r="B4" s="241"/>
      <c r="C4" s="242"/>
      <c r="D4" s="274" t="s">
        <v>1</v>
      </c>
      <c r="E4" s="274"/>
      <c r="F4" s="274"/>
      <c r="G4" s="274"/>
      <c r="H4" s="274"/>
      <c r="I4" s="274"/>
      <c r="J4" s="274"/>
      <c r="K4" s="274"/>
      <c r="L4" s="274"/>
    </row>
    <row r="5" spans="1:14" ht="75" customHeight="1">
      <c r="A5" s="243"/>
      <c r="B5" s="244"/>
      <c r="C5" s="245"/>
      <c r="D5" s="100" t="s">
        <v>113</v>
      </c>
      <c r="E5" s="101" t="s">
        <v>114</v>
      </c>
      <c r="F5" s="102" t="s">
        <v>115</v>
      </c>
      <c r="G5" s="103" t="s">
        <v>107</v>
      </c>
      <c r="H5" s="102" t="s">
        <v>108</v>
      </c>
      <c r="I5" s="103" t="s">
        <v>109</v>
      </c>
      <c r="J5" s="102" t="s">
        <v>110</v>
      </c>
      <c r="K5" s="103" t="s">
        <v>111</v>
      </c>
      <c r="L5" s="102" t="s">
        <v>112</v>
      </c>
    </row>
    <row r="6" spans="1:14" ht="41.25" customHeight="1">
      <c r="A6" s="281" t="s">
        <v>144</v>
      </c>
      <c r="B6" s="282"/>
      <c r="C6" s="282"/>
      <c r="D6" s="104"/>
      <c r="E6" s="105"/>
      <c r="F6" s="105"/>
      <c r="G6" s="105"/>
      <c r="H6" s="105"/>
      <c r="I6" s="105"/>
      <c r="J6" s="105"/>
      <c r="K6" s="105"/>
      <c r="L6" s="105"/>
    </row>
    <row r="7" spans="1:14" ht="23.25" customHeight="1">
      <c r="A7" s="277" t="s">
        <v>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106"/>
    </row>
    <row r="8" spans="1:14" ht="39.75" customHeight="1">
      <c r="A8" s="107">
        <v>2.1</v>
      </c>
      <c r="B8" s="273" t="s">
        <v>26</v>
      </c>
      <c r="C8" s="273"/>
      <c r="D8" s="108"/>
      <c r="E8" s="109"/>
      <c r="F8" s="108"/>
      <c r="G8" s="108"/>
      <c r="H8" s="110"/>
      <c r="I8" s="108"/>
      <c r="J8" s="108"/>
      <c r="K8" s="108"/>
      <c r="L8" s="110"/>
      <c r="M8" s="106"/>
      <c r="N8" s="111">
        <f>SUM(D8:L8)</f>
        <v>0</v>
      </c>
    </row>
    <row r="9" spans="1:14" ht="39.75" customHeight="1">
      <c r="A9" s="107">
        <v>2.2000000000000002</v>
      </c>
      <c r="B9" s="273" t="s">
        <v>65</v>
      </c>
      <c r="C9" s="273"/>
      <c r="D9" s="108"/>
      <c r="E9" s="109"/>
      <c r="F9" s="108"/>
      <c r="G9" s="108"/>
      <c r="H9" s="110"/>
      <c r="I9" s="108"/>
      <c r="J9" s="108"/>
      <c r="K9" s="108"/>
      <c r="L9" s="110"/>
      <c r="N9" s="111">
        <f>SUM(D9:L9)</f>
        <v>0</v>
      </c>
    </row>
    <row r="10" spans="1:14" ht="39.75" customHeight="1">
      <c r="A10" s="107">
        <v>2.2000000000000002</v>
      </c>
      <c r="B10" s="273" t="s">
        <v>6</v>
      </c>
      <c r="C10" s="283"/>
      <c r="D10" s="108"/>
      <c r="E10" s="108"/>
      <c r="F10" s="108"/>
      <c r="G10" s="108"/>
      <c r="H10" s="108"/>
      <c r="I10" s="108"/>
      <c r="J10" s="108"/>
      <c r="K10" s="108"/>
      <c r="L10" s="110"/>
      <c r="N10" s="111"/>
    </row>
    <row r="11" spans="1:14" ht="39.75" customHeight="1">
      <c r="A11" s="107">
        <v>2.2000000000000002</v>
      </c>
      <c r="B11" s="273" t="s">
        <v>90</v>
      </c>
      <c r="C11" s="283"/>
      <c r="D11" s="108"/>
      <c r="E11" s="108"/>
      <c r="F11" s="108"/>
      <c r="G11" s="108"/>
      <c r="H11" s="108"/>
      <c r="I11" s="108"/>
      <c r="J11" s="108"/>
      <c r="K11" s="108"/>
      <c r="L11" s="110"/>
      <c r="N11" s="111">
        <f>SUM(D11:L11)</f>
        <v>0</v>
      </c>
    </row>
    <row r="12" spans="1:14" ht="24.95" customHeight="1">
      <c r="A12" s="246" t="s">
        <v>74</v>
      </c>
      <c r="B12" s="247"/>
      <c r="C12" s="248"/>
      <c r="D12" s="112" t="str">
        <f>IF(AND(D8="-",D9="-",D10="-",D11="-"),"-",IFERROR(AVERAGE(D8:D11),"auto-calculate"))</f>
        <v>auto-calculate</v>
      </c>
      <c r="E12" s="112" t="str">
        <f t="shared" ref="E12:L12" si="0">IF(AND(E8="-",E9="-",E10="-",E11="-"),"-",IFERROR(AVERAGE(E8:E11),"auto-calculate"))</f>
        <v>auto-calculate</v>
      </c>
      <c r="F12" s="112" t="str">
        <f t="shared" si="0"/>
        <v>auto-calculate</v>
      </c>
      <c r="G12" s="112" t="str">
        <f t="shared" si="0"/>
        <v>auto-calculate</v>
      </c>
      <c r="H12" s="112" t="str">
        <f t="shared" si="0"/>
        <v>auto-calculate</v>
      </c>
      <c r="I12" s="112" t="str">
        <f t="shared" si="0"/>
        <v>auto-calculate</v>
      </c>
      <c r="J12" s="112" t="str">
        <f t="shared" si="0"/>
        <v>auto-calculate</v>
      </c>
      <c r="K12" s="112" t="str">
        <f t="shared" si="0"/>
        <v>auto-calculate</v>
      </c>
      <c r="L12" s="112" t="str">
        <f t="shared" si="0"/>
        <v>auto-calculate</v>
      </c>
      <c r="N12" s="111">
        <f>SUM(D12:L12)</f>
        <v>0</v>
      </c>
    </row>
    <row r="13" spans="1:14" ht="23.25" customHeight="1">
      <c r="A13" s="277" t="s">
        <v>8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06"/>
    </row>
    <row r="14" spans="1:14" ht="23.25" customHeight="1">
      <c r="A14" s="107">
        <v>3.1</v>
      </c>
      <c r="B14" s="268" t="s">
        <v>9</v>
      </c>
      <c r="C14" s="268"/>
      <c r="D14" s="108"/>
      <c r="E14" s="109"/>
      <c r="F14" s="108"/>
      <c r="G14" s="110"/>
      <c r="H14" s="108"/>
      <c r="I14" s="108"/>
      <c r="J14" s="108"/>
      <c r="K14" s="108"/>
      <c r="L14" s="108"/>
      <c r="N14" s="111">
        <f>SUM(D14:L14)</f>
        <v>0</v>
      </c>
    </row>
    <row r="15" spans="1:14" ht="23.25" customHeight="1">
      <c r="A15" s="107">
        <v>3.2</v>
      </c>
      <c r="B15" s="268" t="s">
        <v>10</v>
      </c>
      <c r="C15" s="268"/>
      <c r="D15" s="108"/>
      <c r="E15" s="109"/>
      <c r="F15" s="108"/>
      <c r="G15" s="108"/>
      <c r="H15" s="108"/>
      <c r="I15" s="108"/>
      <c r="J15" s="108"/>
      <c r="K15" s="108"/>
      <c r="L15" s="108"/>
      <c r="N15" s="111">
        <f>SUM(D15:L15)</f>
        <v>0</v>
      </c>
    </row>
    <row r="16" spans="1:14" ht="23.25" customHeight="1">
      <c r="A16" s="107">
        <v>3.3</v>
      </c>
      <c r="B16" s="268" t="s">
        <v>11</v>
      </c>
      <c r="C16" s="268"/>
      <c r="D16" s="108"/>
      <c r="E16" s="109"/>
      <c r="F16" s="113"/>
      <c r="G16" s="113"/>
      <c r="H16" s="108"/>
      <c r="I16" s="108"/>
      <c r="J16" s="108"/>
      <c r="K16" s="108"/>
      <c r="L16" s="108"/>
      <c r="N16" s="111">
        <f>SUM(D16:L16)</f>
        <v>0</v>
      </c>
    </row>
    <row r="17" spans="1:14" s="121" customFormat="1" ht="23.25" customHeight="1">
      <c r="A17" s="278" t="s">
        <v>75</v>
      </c>
      <c r="B17" s="279"/>
      <c r="C17" s="280"/>
      <c r="D17" s="120" t="str">
        <f>IF(AND(D14="-",D15="-",D16="-"),"-",IFERROR(AVERAGE(D14:D16),"auto-calcuate"))</f>
        <v>auto-calcuate</v>
      </c>
      <c r="E17" s="120" t="str">
        <f t="shared" ref="E17:L17" si="1">IF(AND(E14="-",E15="-",E16="-"),"-",IFERROR(AVERAGE(E14:E16),"auto-calcuate"))</f>
        <v>auto-calcuate</v>
      </c>
      <c r="F17" s="120" t="str">
        <f t="shared" si="1"/>
        <v>auto-calcuate</v>
      </c>
      <c r="G17" s="120" t="str">
        <f t="shared" si="1"/>
        <v>auto-calcuate</v>
      </c>
      <c r="H17" s="120" t="str">
        <f t="shared" si="1"/>
        <v>auto-calcuate</v>
      </c>
      <c r="I17" s="120" t="str">
        <f t="shared" si="1"/>
        <v>auto-calcuate</v>
      </c>
      <c r="J17" s="120" t="str">
        <f t="shared" si="1"/>
        <v>auto-calcuate</v>
      </c>
      <c r="K17" s="120" t="str">
        <f t="shared" si="1"/>
        <v>auto-calcuate</v>
      </c>
      <c r="L17" s="120" t="str">
        <f t="shared" si="1"/>
        <v>auto-calcuate</v>
      </c>
      <c r="N17" s="122">
        <f>SUM(D17:L17)</f>
        <v>0</v>
      </c>
    </row>
    <row r="18" spans="1:14" ht="23.25" customHeight="1">
      <c r="A18" s="277" t="s">
        <v>12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106"/>
    </row>
    <row r="19" spans="1:14" ht="23.25" customHeight="1">
      <c r="A19" s="107">
        <v>4.0999999999999996</v>
      </c>
      <c r="B19" s="268" t="s">
        <v>13</v>
      </c>
      <c r="C19" s="268"/>
      <c r="D19" s="108"/>
      <c r="E19" s="109"/>
      <c r="F19" s="108"/>
      <c r="G19" s="108"/>
      <c r="H19" s="108"/>
      <c r="I19" s="108"/>
      <c r="J19" s="108"/>
      <c r="K19" s="108"/>
      <c r="L19" s="108"/>
      <c r="N19" s="111">
        <f>SUM(D19:L19)</f>
        <v>0</v>
      </c>
    </row>
    <row r="20" spans="1:14" ht="23.25" customHeight="1">
      <c r="A20" s="107">
        <v>4.2</v>
      </c>
      <c r="B20" s="268" t="s">
        <v>14</v>
      </c>
      <c r="C20" s="268"/>
      <c r="D20" s="108"/>
      <c r="E20" s="109"/>
      <c r="F20" s="108"/>
      <c r="G20" s="108"/>
      <c r="H20" s="108"/>
      <c r="I20" s="108"/>
      <c r="J20" s="108"/>
      <c r="K20" s="108"/>
      <c r="L20" s="108"/>
      <c r="N20" s="111">
        <f>SUM(D20:L20)</f>
        <v>0</v>
      </c>
    </row>
    <row r="21" spans="1:14" ht="23.25" customHeight="1">
      <c r="A21" s="107">
        <v>4.3</v>
      </c>
      <c r="B21" s="268" t="s">
        <v>15</v>
      </c>
      <c r="C21" s="268"/>
      <c r="D21" s="108"/>
      <c r="E21" s="109"/>
      <c r="F21" s="108"/>
      <c r="G21" s="108"/>
      <c r="H21" s="108"/>
      <c r="I21" s="108"/>
      <c r="J21" s="108"/>
      <c r="K21" s="108"/>
      <c r="L21" s="108"/>
      <c r="N21" s="111">
        <f>SUM(D21:L21)</f>
        <v>0</v>
      </c>
    </row>
    <row r="22" spans="1:14" s="121" customFormat="1" ht="23.25" customHeight="1">
      <c r="A22" s="278" t="s">
        <v>76</v>
      </c>
      <c r="B22" s="279"/>
      <c r="C22" s="280"/>
      <c r="D22" s="120" t="str">
        <f>IF(AND(D19="-",D20="-",D21="-"),"-",IFERROR(AVERAGE(D19:D21),"auto-calcuate"))</f>
        <v>auto-calcuate</v>
      </c>
      <c r="E22" s="120" t="str">
        <f t="shared" ref="E22:L22" si="2">IF(AND(E19="-",E20="-",E21="-"),"-",IFERROR(AVERAGE(E19:E21),"auto-calcuate"))</f>
        <v>auto-calcuate</v>
      </c>
      <c r="F22" s="120" t="str">
        <f t="shared" si="2"/>
        <v>auto-calcuate</v>
      </c>
      <c r="G22" s="120" t="str">
        <f t="shared" si="2"/>
        <v>auto-calcuate</v>
      </c>
      <c r="H22" s="120" t="str">
        <f t="shared" si="2"/>
        <v>auto-calcuate</v>
      </c>
      <c r="I22" s="120" t="str">
        <f t="shared" si="2"/>
        <v>auto-calcuate</v>
      </c>
      <c r="J22" s="120" t="str">
        <f>IF(AND(J19="-",J20="-",J21="-"),"-",IFERROR(AVERAGE(J19:J21),"auto-calcuate"))</f>
        <v>auto-calcuate</v>
      </c>
      <c r="K22" s="120" t="str">
        <f t="shared" si="2"/>
        <v>auto-calcuate</v>
      </c>
      <c r="L22" s="120" t="str">
        <f t="shared" si="2"/>
        <v>auto-calcuate</v>
      </c>
      <c r="N22" s="122">
        <f>SUM(D22:L22)</f>
        <v>0</v>
      </c>
    </row>
    <row r="23" spans="1:14" ht="23.25" customHeight="1">
      <c r="A23" s="277" t="s">
        <v>16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106"/>
    </row>
    <row r="24" spans="1:14" ht="23.25" customHeight="1">
      <c r="A24" s="107">
        <v>5.0999999999999996</v>
      </c>
      <c r="B24" s="268" t="s">
        <v>17</v>
      </c>
      <c r="C24" s="268"/>
      <c r="D24" s="108"/>
      <c r="E24" s="109"/>
      <c r="F24" s="108"/>
      <c r="G24" s="108"/>
      <c r="H24" s="108"/>
      <c r="I24" s="108"/>
      <c r="J24" s="108"/>
      <c r="K24" s="108"/>
      <c r="L24" s="108"/>
      <c r="N24" s="111">
        <f>SUM(D24:L24)</f>
        <v>0</v>
      </c>
    </row>
    <row r="25" spans="1:14" ht="24.75" customHeight="1">
      <c r="A25" s="107">
        <v>5.2</v>
      </c>
      <c r="B25" s="268" t="s">
        <v>18</v>
      </c>
      <c r="C25" s="268"/>
      <c r="D25" s="108"/>
      <c r="E25" s="109"/>
      <c r="F25" s="108"/>
      <c r="G25" s="108"/>
      <c r="H25" s="108"/>
      <c r="I25" s="108"/>
      <c r="J25" s="108"/>
      <c r="K25" s="108"/>
      <c r="L25" s="108"/>
      <c r="N25" s="111">
        <f>SUM(D25:L25)</f>
        <v>0</v>
      </c>
    </row>
    <row r="26" spans="1:14" ht="23.25" customHeight="1">
      <c r="A26" s="107">
        <v>5.3</v>
      </c>
      <c r="B26" s="268" t="s">
        <v>19</v>
      </c>
      <c r="C26" s="268"/>
      <c r="D26" s="108"/>
      <c r="E26" s="109"/>
      <c r="F26" s="108"/>
      <c r="G26" s="108"/>
      <c r="H26" s="108"/>
      <c r="I26" s="108"/>
      <c r="J26" s="108"/>
      <c r="K26" s="108"/>
      <c r="L26" s="108"/>
      <c r="N26" s="111">
        <f>SUM(D26:L26)</f>
        <v>0</v>
      </c>
    </row>
    <row r="27" spans="1:14" ht="40.5" customHeight="1">
      <c r="A27" s="114">
        <v>5.4</v>
      </c>
      <c r="B27" s="268" t="s">
        <v>20</v>
      </c>
      <c r="C27" s="268"/>
      <c r="D27" s="108"/>
      <c r="E27" s="109"/>
      <c r="F27" s="108"/>
      <c r="G27" s="108"/>
      <c r="H27" s="108"/>
      <c r="I27" s="108"/>
      <c r="J27" s="108"/>
      <c r="K27" s="108"/>
      <c r="L27" s="108"/>
      <c r="N27" s="111">
        <f>SUM(D27:L27)</f>
        <v>0</v>
      </c>
    </row>
    <row r="28" spans="1:14" ht="23.25" customHeight="1">
      <c r="A28" s="246" t="s">
        <v>77</v>
      </c>
      <c r="B28" s="247"/>
      <c r="C28" s="248"/>
      <c r="D28" s="112" t="str">
        <f>IF(AND(D24="-",D25="-",D26="-",D27="-"),"-",IFERROR(AVERAGE(D24:D27),"auto-calculate"))</f>
        <v>auto-calculate</v>
      </c>
      <c r="E28" s="112" t="str">
        <f t="shared" ref="E28:L28" si="3">IF(AND(E24="-",E25="-",E26="-",E27="-"),"-",IFERROR(AVERAGE(E24:E27),"auto-calculate"))</f>
        <v>auto-calculate</v>
      </c>
      <c r="F28" s="112" t="str">
        <f t="shared" si="3"/>
        <v>auto-calculate</v>
      </c>
      <c r="G28" s="112" t="str">
        <f t="shared" si="3"/>
        <v>auto-calculate</v>
      </c>
      <c r="H28" s="112" t="str">
        <f t="shared" si="3"/>
        <v>auto-calculate</v>
      </c>
      <c r="I28" s="112" t="str">
        <f t="shared" si="3"/>
        <v>auto-calculate</v>
      </c>
      <c r="J28" s="112" t="str">
        <f t="shared" si="3"/>
        <v>auto-calculate</v>
      </c>
      <c r="K28" s="112" t="str">
        <f t="shared" si="3"/>
        <v>auto-calculate</v>
      </c>
      <c r="L28" s="112" t="str">
        <f t="shared" si="3"/>
        <v>auto-calculate</v>
      </c>
      <c r="N28" s="111">
        <f>SUM(D28:L28)</f>
        <v>0</v>
      </c>
    </row>
    <row r="29" spans="1:14" ht="23.25" customHeight="1">
      <c r="A29" s="277" t="s">
        <v>21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106"/>
    </row>
    <row r="30" spans="1:14" ht="23.25" customHeight="1">
      <c r="A30" s="107">
        <v>6.1</v>
      </c>
      <c r="B30" s="268" t="s">
        <v>22</v>
      </c>
      <c r="C30" s="268"/>
      <c r="D30" s="108"/>
      <c r="E30" s="109"/>
      <c r="F30" s="108"/>
      <c r="G30" s="108"/>
      <c r="H30" s="108"/>
      <c r="I30" s="108"/>
      <c r="J30" s="108"/>
      <c r="K30" s="108"/>
      <c r="L30" s="108"/>
      <c r="N30" s="111">
        <f>SUM(D30:L30)</f>
        <v>0</v>
      </c>
    </row>
    <row r="31" spans="1:14" ht="23.25" customHeight="1">
      <c r="A31" s="246" t="s">
        <v>78</v>
      </c>
      <c r="B31" s="247"/>
      <c r="C31" s="248"/>
      <c r="D31" s="112" t="str">
        <f>IF(D30="-","-",IF(D30="","auto-calculate",D30))</f>
        <v>auto-calculate</v>
      </c>
      <c r="E31" s="112" t="str">
        <f t="shared" ref="E31:L31" si="4">IF(E30="-","-",IF(E30="","auto-calculate",E30))</f>
        <v>auto-calculate</v>
      </c>
      <c r="F31" s="112" t="str">
        <f t="shared" si="4"/>
        <v>auto-calculate</v>
      </c>
      <c r="G31" s="112" t="str">
        <f t="shared" si="4"/>
        <v>auto-calculate</v>
      </c>
      <c r="H31" s="112" t="str">
        <f t="shared" si="4"/>
        <v>auto-calculate</v>
      </c>
      <c r="I31" s="112" t="str">
        <f t="shared" si="4"/>
        <v>auto-calculate</v>
      </c>
      <c r="J31" s="112" t="str">
        <f t="shared" si="4"/>
        <v>auto-calculate</v>
      </c>
      <c r="K31" s="112" t="str">
        <f t="shared" si="4"/>
        <v>auto-calculate</v>
      </c>
      <c r="L31" s="112" t="str">
        <f t="shared" si="4"/>
        <v>auto-calculate</v>
      </c>
      <c r="N31" s="111">
        <f>SUM(D31:L31)</f>
        <v>0</v>
      </c>
    </row>
    <row r="32" spans="1:14" ht="23.25" customHeight="1">
      <c r="A32" s="258" t="s">
        <v>23</v>
      </c>
      <c r="B32" s="259"/>
      <c r="C32" s="260"/>
      <c r="D32" s="115" t="str">
        <f>IFERROR(ROUND(AVERAGE(D8,D9,D10,D11,D14,D15,D16,D19,D20,D21,D24,D25,D26,D27,D30),2),"auto-calculate")</f>
        <v>auto-calculate</v>
      </c>
      <c r="E32" s="115" t="str">
        <f t="shared" ref="E32:L32" si="5">IFERROR(ROUND(AVERAGE(E8,E9,E10,E11,E14,E15,E16,E19,E20,E21,E24,E25,E26,E27,E30),2),"auto-calculate")</f>
        <v>auto-calculate</v>
      </c>
      <c r="F32" s="115" t="str">
        <f t="shared" si="5"/>
        <v>auto-calculate</v>
      </c>
      <c r="G32" s="115" t="str">
        <f t="shared" si="5"/>
        <v>auto-calculate</v>
      </c>
      <c r="H32" s="115" t="str">
        <f t="shared" si="5"/>
        <v>auto-calculate</v>
      </c>
      <c r="I32" s="115" t="str">
        <f t="shared" si="5"/>
        <v>auto-calculate</v>
      </c>
      <c r="J32" s="115" t="str">
        <f t="shared" si="5"/>
        <v>auto-calculate</v>
      </c>
      <c r="K32" s="115" t="str">
        <f t="shared" si="5"/>
        <v>auto-calculate</v>
      </c>
      <c r="L32" s="115" t="str">
        <f t="shared" si="5"/>
        <v>auto-calculate</v>
      </c>
      <c r="N32" s="111">
        <f>SUM(D32:L32)</f>
        <v>0</v>
      </c>
    </row>
    <row r="33" spans="1:12" ht="26.25">
      <c r="A33" s="270" t="s">
        <v>69</v>
      </c>
      <c r="B33" s="270"/>
      <c r="C33" s="270"/>
      <c r="D33" s="269" t="str">
        <f>IFERROR(ROUND(AVERAGE(D32:L32),2),"auto-calculate")</f>
        <v>auto-calculate</v>
      </c>
      <c r="E33" s="270"/>
      <c r="F33" s="270"/>
      <c r="G33" s="270"/>
      <c r="H33" s="270"/>
      <c r="I33" s="270"/>
      <c r="J33" s="270"/>
      <c r="K33" s="270"/>
      <c r="L33" s="270"/>
    </row>
    <row r="34" spans="1:12">
      <c r="A34" s="276" t="s">
        <v>94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7" spans="1:12">
      <c r="D37" s="99"/>
      <c r="E37" s="116"/>
      <c r="F37" s="117"/>
    </row>
    <row r="38" spans="1:12">
      <c r="D38" s="99"/>
      <c r="E38" s="116"/>
      <c r="F38" s="117"/>
    </row>
    <row r="39" spans="1:12">
      <c r="D39" s="99"/>
      <c r="E39" s="116"/>
      <c r="F39" s="119"/>
    </row>
    <row r="40" spans="1:12">
      <c r="D40" s="99"/>
      <c r="E40" s="116"/>
      <c r="F40" s="117"/>
    </row>
    <row r="41" spans="1:12">
      <c r="D41" s="99"/>
      <c r="E41" s="116"/>
      <c r="F41" s="117"/>
    </row>
  </sheetData>
  <mergeCells count="35">
    <mergeCell ref="A17:C17"/>
    <mergeCell ref="A12:C12"/>
    <mergeCell ref="B9:C9"/>
    <mergeCell ref="A13:L13"/>
    <mergeCell ref="B11:C11"/>
    <mergeCell ref="B10:C10"/>
    <mergeCell ref="B16:C16"/>
    <mergeCell ref="A7:L7"/>
    <mergeCell ref="A1:L1"/>
    <mergeCell ref="A2:L2"/>
    <mergeCell ref="D4:L4"/>
    <mergeCell ref="A6:C6"/>
    <mergeCell ref="B15:C15"/>
    <mergeCell ref="B8:C8"/>
    <mergeCell ref="A4:C5"/>
    <mergeCell ref="A3:L3"/>
    <mergeCell ref="B14:C14"/>
    <mergeCell ref="A29:L29"/>
    <mergeCell ref="A18:L18"/>
    <mergeCell ref="B19:C19"/>
    <mergeCell ref="B20:C20"/>
    <mergeCell ref="B21:C21"/>
    <mergeCell ref="A23:L23"/>
    <mergeCell ref="A28:C28"/>
    <mergeCell ref="A22:C22"/>
    <mergeCell ref="A34:L34"/>
    <mergeCell ref="B30:C30"/>
    <mergeCell ref="B24:C24"/>
    <mergeCell ref="B25:C25"/>
    <mergeCell ref="B26:C26"/>
    <mergeCell ref="B27:C27"/>
    <mergeCell ref="A33:C33"/>
    <mergeCell ref="D33:L33"/>
    <mergeCell ref="A31:C31"/>
    <mergeCell ref="A32:C32"/>
  </mergeCells>
  <pageMargins left="0.56000000000000005" right="0.56000000000000005" top="0.31496062992126" bottom="0.17" header="0.45" footer="0.23"/>
  <pageSetup paperSize="9" orientation="portrait" r:id="rId1"/>
  <headerFooter>
    <oddHeader>&amp;R&amp;"TH SarabunPSK,Regular"&amp;14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32"/>
  <sheetViews>
    <sheetView view="pageBreakPreview" zoomScale="85" zoomScaleNormal="120" zoomScaleSheetLayoutView="85" workbookViewId="0"/>
  </sheetViews>
  <sheetFormatPr defaultRowHeight="21"/>
  <cols>
    <col min="1" max="1" width="5.625" style="99" customWidth="1"/>
    <col min="2" max="2" width="10.75" style="99" customWidth="1"/>
    <col min="3" max="3" width="45.625" style="99" customWidth="1"/>
    <col min="4" max="4" width="7.875" style="116" customWidth="1"/>
    <col min="5" max="5" width="7.875" style="117" customWidth="1"/>
    <col min="6" max="6" width="7.875" style="147" customWidth="1"/>
    <col min="7" max="7" width="9.625" style="99" customWidth="1"/>
    <col min="8" max="8" width="5.875" style="99" hidden="1" customWidth="1"/>
    <col min="9" max="16384" width="9" style="99"/>
  </cols>
  <sheetData>
    <row r="1" spans="1:12" ht="18.75" customHeight="1">
      <c r="A1" s="123" t="s">
        <v>153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4.25" customHeight="1">
      <c r="A2" s="262"/>
      <c r="B2" s="262"/>
      <c r="C2" s="262"/>
      <c r="D2" s="262"/>
      <c r="E2" s="262"/>
      <c r="F2" s="262"/>
      <c r="G2" s="106"/>
    </row>
    <row r="3" spans="1:12" ht="24.75" customHeight="1">
      <c r="A3" s="284" t="s">
        <v>82</v>
      </c>
      <c r="B3" s="285"/>
      <c r="C3" s="285"/>
      <c r="D3" s="285"/>
      <c r="E3" s="285"/>
      <c r="F3" s="286"/>
      <c r="G3" s="146"/>
    </row>
    <row r="4" spans="1:12" ht="21.75" customHeight="1">
      <c r="A4" s="240" t="s">
        <v>73</v>
      </c>
      <c r="B4" s="241"/>
      <c r="C4" s="242"/>
      <c r="D4" s="274" t="s">
        <v>1</v>
      </c>
      <c r="E4" s="274"/>
      <c r="F4" s="274"/>
      <c r="G4" s="106"/>
    </row>
    <row r="5" spans="1:12" ht="79.5" customHeight="1">
      <c r="A5" s="243"/>
      <c r="B5" s="244"/>
      <c r="C5" s="245"/>
      <c r="D5" s="102" t="s">
        <v>116</v>
      </c>
      <c r="E5" s="103" t="s">
        <v>117</v>
      </c>
      <c r="F5" s="102" t="s">
        <v>118</v>
      </c>
      <c r="G5" s="106"/>
    </row>
    <row r="6" spans="1:12" ht="45" customHeight="1">
      <c r="A6" s="264" t="s">
        <v>148</v>
      </c>
      <c r="B6" s="265"/>
      <c r="C6" s="265"/>
      <c r="D6" s="104"/>
      <c r="E6" s="105"/>
      <c r="F6" s="105"/>
      <c r="G6" s="106"/>
      <c r="I6" s="106"/>
    </row>
    <row r="7" spans="1:12" ht="23.25" customHeight="1">
      <c r="A7" s="277" t="s">
        <v>3</v>
      </c>
      <c r="B7" s="277"/>
      <c r="C7" s="277"/>
      <c r="D7" s="277"/>
      <c r="E7" s="277"/>
      <c r="F7" s="277"/>
      <c r="G7" s="106"/>
    </row>
    <row r="8" spans="1:12" ht="33.75" customHeight="1">
      <c r="A8" s="107">
        <v>2.1</v>
      </c>
      <c r="B8" s="273" t="s">
        <v>4</v>
      </c>
      <c r="C8" s="273"/>
      <c r="D8" s="108"/>
      <c r="E8" s="109"/>
      <c r="F8" s="108"/>
      <c r="G8" s="106"/>
      <c r="H8" s="111">
        <f>SUM(D8:F8)</f>
        <v>0</v>
      </c>
    </row>
    <row r="9" spans="1:12" ht="33.75" customHeight="1">
      <c r="A9" s="107">
        <v>2.2000000000000002</v>
      </c>
      <c r="B9" s="273" t="s">
        <v>5</v>
      </c>
      <c r="C9" s="273"/>
      <c r="D9" s="108"/>
      <c r="E9" s="109"/>
      <c r="F9" s="108"/>
      <c r="G9" s="106"/>
      <c r="H9" s="111">
        <f>SUM(D9:F9)</f>
        <v>0</v>
      </c>
    </row>
    <row r="10" spans="1:12" ht="24.95" customHeight="1">
      <c r="A10" s="246" t="s">
        <v>74</v>
      </c>
      <c r="B10" s="247"/>
      <c r="C10" s="248"/>
      <c r="D10" s="112" t="str">
        <f>IF(AND(D8="-",D9="-"),"-",IFERROR(AVERAGE(D8:D9),"auto-calculate"))</f>
        <v>auto-calculate</v>
      </c>
      <c r="E10" s="112" t="str">
        <f>IF(AND(E8="-",E9="-"),"-",IFERROR(AVERAGE(E8:E9),"auto-calculate"))</f>
        <v>auto-calculate</v>
      </c>
      <c r="F10" s="112" t="str">
        <f>IF(AND(F8="-",F9="-"),"-",IFERROR(AVERAGE(F8:F9),"auto-calculate"))</f>
        <v>auto-calculate</v>
      </c>
      <c r="G10" s="106"/>
      <c r="H10" s="111">
        <f>SUM(D10:F10)</f>
        <v>0</v>
      </c>
    </row>
    <row r="11" spans="1:12" ht="23.25" customHeight="1">
      <c r="A11" s="277" t="s">
        <v>8</v>
      </c>
      <c r="B11" s="277"/>
      <c r="C11" s="277"/>
      <c r="D11" s="277"/>
      <c r="E11" s="277"/>
      <c r="F11" s="277"/>
      <c r="G11" s="106"/>
    </row>
    <row r="12" spans="1:12" ht="23.25" customHeight="1">
      <c r="A12" s="107">
        <v>3.1</v>
      </c>
      <c r="B12" s="268" t="s">
        <v>9</v>
      </c>
      <c r="C12" s="268"/>
      <c r="D12" s="108"/>
      <c r="E12" s="109"/>
      <c r="F12" s="108"/>
      <c r="G12" s="106"/>
      <c r="H12" s="111">
        <f>SUM(D12:F12)</f>
        <v>0</v>
      </c>
    </row>
    <row r="13" spans="1:12" ht="23.25" customHeight="1">
      <c r="A13" s="107">
        <v>3.2</v>
      </c>
      <c r="B13" s="268" t="s">
        <v>10</v>
      </c>
      <c r="C13" s="268"/>
      <c r="D13" s="108"/>
      <c r="E13" s="109"/>
      <c r="F13" s="108"/>
      <c r="G13" s="106"/>
      <c r="H13" s="111">
        <f>SUM(D13:F13)</f>
        <v>0</v>
      </c>
    </row>
    <row r="14" spans="1:12" ht="23.25" customHeight="1">
      <c r="A14" s="107">
        <v>3.3</v>
      </c>
      <c r="B14" s="268" t="s">
        <v>11</v>
      </c>
      <c r="C14" s="268"/>
      <c r="D14" s="108"/>
      <c r="E14" s="109"/>
      <c r="F14" s="113"/>
      <c r="G14" s="106"/>
      <c r="H14" s="111">
        <f>SUM(D14:F14)</f>
        <v>0</v>
      </c>
    </row>
    <row r="15" spans="1:12" ht="24.95" customHeight="1">
      <c r="A15" s="246" t="s">
        <v>75</v>
      </c>
      <c r="B15" s="247"/>
      <c r="C15" s="248"/>
      <c r="D15" s="112" t="str">
        <f>IF(AND(D12="-",D13="-",D14="-"),"-",IFERROR(AVERAGE(D12:D14),"auto-calcuate"))</f>
        <v>auto-calcuate</v>
      </c>
      <c r="E15" s="112" t="str">
        <f>IF(AND(E12="-",E13="-",E14="-"),"-",IFERROR(AVERAGE(E12:E14),"auto-calcuate"))</f>
        <v>auto-calcuate</v>
      </c>
      <c r="F15" s="112" t="str">
        <f>IF(AND(F12="-",F13="-",F14="-"),"-",IFERROR(AVERAGE(F12:F14),"auto-calcuate"))</f>
        <v>auto-calcuate</v>
      </c>
      <c r="G15" s="106"/>
      <c r="H15" s="111">
        <f>SUM(D15:F15)</f>
        <v>0</v>
      </c>
    </row>
    <row r="16" spans="1:12" ht="23.25" customHeight="1">
      <c r="A16" s="277" t="s">
        <v>12</v>
      </c>
      <c r="B16" s="277"/>
      <c r="C16" s="277"/>
      <c r="D16" s="277"/>
      <c r="E16" s="277"/>
      <c r="F16" s="277"/>
      <c r="G16" s="106"/>
    </row>
    <row r="17" spans="1:8" ht="23.25" customHeight="1">
      <c r="A17" s="107">
        <v>4.0999999999999996</v>
      </c>
      <c r="B17" s="268" t="s">
        <v>13</v>
      </c>
      <c r="C17" s="268"/>
      <c r="D17" s="108"/>
      <c r="E17" s="109"/>
      <c r="F17" s="108"/>
      <c r="G17" s="106"/>
      <c r="H17" s="111">
        <f>SUM(D17:F17)</f>
        <v>0</v>
      </c>
    </row>
    <row r="18" spans="1:8" ht="23.25" customHeight="1">
      <c r="A18" s="107">
        <v>4.2</v>
      </c>
      <c r="B18" s="268" t="s">
        <v>14</v>
      </c>
      <c r="C18" s="268"/>
      <c r="D18" s="108"/>
      <c r="E18" s="109"/>
      <c r="F18" s="108"/>
      <c r="G18" s="106"/>
      <c r="H18" s="111">
        <f>SUM(D18:F18)</f>
        <v>0</v>
      </c>
    </row>
    <row r="19" spans="1:8" ht="23.25" customHeight="1">
      <c r="A19" s="107">
        <v>4.3</v>
      </c>
      <c r="B19" s="268" t="s">
        <v>15</v>
      </c>
      <c r="C19" s="268"/>
      <c r="D19" s="108"/>
      <c r="E19" s="109"/>
      <c r="F19" s="108"/>
      <c r="G19" s="106"/>
      <c r="H19" s="111">
        <f>SUM(D19:F19)</f>
        <v>0</v>
      </c>
    </row>
    <row r="20" spans="1:8" ht="24.95" customHeight="1">
      <c r="A20" s="246" t="s">
        <v>76</v>
      </c>
      <c r="B20" s="247"/>
      <c r="C20" s="248"/>
      <c r="D20" s="112" t="str">
        <f>IF(AND(D17="-",D18="-",D19="-"),"-",IFERROR(AVERAGE(D17:D19),"auto-calcuate"))</f>
        <v>auto-calcuate</v>
      </c>
      <c r="E20" s="112" t="str">
        <f>IF(AND(E17="-",E18="-",E19="-"),"-",IFERROR(AVERAGE(E17:E19),"auto-calcuate"))</f>
        <v>auto-calcuate</v>
      </c>
      <c r="F20" s="112" t="str">
        <f>IF(AND(F17="-",F18="-",F19="-"),"-",IFERROR(AVERAGE(F17:F19),"auto-calcuate"))</f>
        <v>auto-calcuate</v>
      </c>
      <c r="G20" s="106"/>
      <c r="H20" s="111">
        <f>SUM(D20:F20)</f>
        <v>0</v>
      </c>
    </row>
    <row r="21" spans="1:8" ht="23.25" customHeight="1">
      <c r="A21" s="277" t="s">
        <v>16</v>
      </c>
      <c r="B21" s="277"/>
      <c r="C21" s="277"/>
      <c r="D21" s="277"/>
      <c r="E21" s="277"/>
      <c r="F21" s="277"/>
      <c r="G21" s="106"/>
    </row>
    <row r="22" spans="1:8" ht="23.25" customHeight="1">
      <c r="A22" s="107">
        <v>5.0999999999999996</v>
      </c>
      <c r="B22" s="268" t="s">
        <v>17</v>
      </c>
      <c r="C22" s="268"/>
      <c r="D22" s="108"/>
      <c r="E22" s="109"/>
      <c r="F22" s="108"/>
      <c r="G22" s="106"/>
      <c r="H22" s="111">
        <f>SUM(D22:F22)</f>
        <v>0</v>
      </c>
    </row>
    <row r="23" spans="1:8" ht="24.75" customHeight="1">
      <c r="A23" s="107">
        <v>5.2</v>
      </c>
      <c r="B23" s="268" t="s">
        <v>18</v>
      </c>
      <c r="C23" s="268"/>
      <c r="D23" s="108"/>
      <c r="E23" s="109"/>
      <c r="F23" s="108"/>
      <c r="G23" s="106"/>
      <c r="H23" s="111">
        <f>SUM(D23:F23)</f>
        <v>0</v>
      </c>
    </row>
    <row r="24" spans="1:8" ht="23.25" customHeight="1">
      <c r="A24" s="107">
        <v>5.3</v>
      </c>
      <c r="B24" s="268" t="s">
        <v>19</v>
      </c>
      <c r="C24" s="268"/>
      <c r="D24" s="108"/>
      <c r="E24" s="109"/>
      <c r="F24" s="108"/>
      <c r="G24" s="106"/>
      <c r="H24" s="111">
        <f>SUM(D24:F24)</f>
        <v>0</v>
      </c>
    </row>
    <row r="25" spans="1:8" ht="35.25" customHeight="1">
      <c r="A25" s="114">
        <v>5.4</v>
      </c>
      <c r="B25" s="268" t="s">
        <v>20</v>
      </c>
      <c r="C25" s="268"/>
      <c r="D25" s="108"/>
      <c r="E25" s="109"/>
      <c r="F25" s="108"/>
      <c r="G25" s="106"/>
      <c r="H25" s="111">
        <f>SUM(D25:F25)</f>
        <v>0</v>
      </c>
    </row>
    <row r="26" spans="1:8" ht="24.95" customHeight="1">
      <c r="A26" s="246" t="s">
        <v>77</v>
      </c>
      <c r="B26" s="247"/>
      <c r="C26" s="248"/>
      <c r="D26" s="112" t="str">
        <f>IF(AND(D22="-",D23="-",D24="-",D25="-"),"-",IFERROR(AVERAGE(D22:D25),"auto-calculate"))</f>
        <v>auto-calculate</v>
      </c>
      <c r="E26" s="112" t="str">
        <f>IF(AND(E22="-",E23="-",E24="-",E25="-"),"-",IFERROR(AVERAGE(E22:E25),"auto-calculate"))</f>
        <v>auto-calculate</v>
      </c>
      <c r="F26" s="112" t="str">
        <f>IF(AND(F22="-",F23="-",F24="-",F25="-"),"-",IFERROR(AVERAGE(F22:F25),"auto-calculate"))</f>
        <v>auto-calculate</v>
      </c>
      <c r="G26" s="106"/>
      <c r="H26" s="111">
        <f>SUM(D26:F26)</f>
        <v>0</v>
      </c>
    </row>
    <row r="27" spans="1:8" ht="23.25" customHeight="1">
      <c r="A27" s="277" t="s">
        <v>21</v>
      </c>
      <c r="B27" s="277"/>
      <c r="C27" s="277"/>
      <c r="D27" s="277"/>
      <c r="E27" s="277"/>
      <c r="F27" s="277"/>
      <c r="G27" s="106"/>
    </row>
    <row r="28" spans="1:8" ht="23.25" customHeight="1">
      <c r="A28" s="107">
        <v>6.1</v>
      </c>
      <c r="B28" s="268" t="s">
        <v>22</v>
      </c>
      <c r="C28" s="268"/>
      <c r="D28" s="108"/>
      <c r="E28" s="109"/>
      <c r="F28" s="108"/>
      <c r="G28" s="106"/>
      <c r="H28" s="111">
        <f>SUM(D28:F28)</f>
        <v>0</v>
      </c>
    </row>
    <row r="29" spans="1:8" ht="24.95" customHeight="1">
      <c r="A29" s="246" t="s">
        <v>78</v>
      </c>
      <c r="B29" s="247"/>
      <c r="C29" s="248"/>
      <c r="D29" s="112" t="str">
        <f>IF(D28="-","-",IF(D28="","auto-calculate",D28))</f>
        <v>auto-calculate</v>
      </c>
      <c r="E29" s="112" t="str">
        <f>IF(E28="-","-",IF(E28="","auto-calculate",E28))</f>
        <v>auto-calculate</v>
      </c>
      <c r="F29" s="112" t="str">
        <f>IF(F28="-","-",IF(F28="","auto-calculate",F28))</f>
        <v>auto-calculate</v>
      </c>
      <c r="G29" s="106"/>
      <c r="H29" s="111">
        <f>SUM(D29:F29)</f>
        <v>0</v>
      </c>
    </row>
    <row r="30" spans="1:8" ht="24.95" customHeight="1">
      <c r="A30" s="291" t="s">
        <v>70</v>
      </c>
      <c r="B30" s="292"/>
      <c r="C30" s="293"/>
      <c r="D30" s="115" t="str">
        <f>IFERROR(ROUND(AVERAGE(D8,D9,D12,D13,D14,D17,D18,D19,D22,D23,D24,D25,D28),2),"auto-calculate")</f>
        <v>auto-calculate</v>
      </c>
      <c r="E30" s="115" t="str">
        <f>IFERROR(ROUND(AVERAGE(E8,E9,E12,E13,E14,E17,E18,E19,E22,E23,E24,E25,E28),2),"auto-calculate")</f>
        <v>auto-calculate</v>
      </c>
      <c r="F30" s="115" t="str">
        <f>IFERROR(ROUND(AVERAGE(F8,F9,F12,F13,F14,F17,F18,F19,F22,F23,F24,F25,F28),2),"auto-calculate")</f>
        <v>auto-calculate</v>
      </c>
      <c r="G30" s="106"/>
      <c r="H30" s="111">
        <f>SUM(D30:F30)</f>
        <v>0</v>
      </c>
    </row>
    <row r="31" spans="1:8" ht="26.25">
      <c r="A31" s="270" t="s">
        <v>69</v>
      </c>
      <c r="B31" s="270"/>
      <c r="C31" s="270"/>
      <c r="D31" s="287" t="str">
        <f>IFERROR(ROUND(AVERAGE(D30:F30),2),"auto-calculate")</f>
        <v>auto-calculate</v>
      </c>
      <c r="E31" s="288"/>
      <c r="F31" s="289"/>
      <c r="G31" s="146"/>
    </row>
    <row r="32" spans="1:8">
      <c r="A32" s="290" t="s">
        <v>91</v>
      </c>
      <c r="B32" s="290"/>
      <c r="C32" s="290"/>
      <c r="D32" s="290"/>
      <c r="E32" s="290"/>
      <c r="F32" s="290"/>
    </row>
  </sheetData>
  <mergeCells count="32">
    <mergeCell ref="A2:F2"/>
    <mergeCell ref="D4:F4"/>
    <mergeCell ref="A11:F11"/>
    <mergeCell ref="A7:F7"/>
    <mergeCell ref="A16:F16"/>
    <mergeCell ref="A32:F32"/>
    <mergeCell ref="A21:F21"/>
    <mergeCell ref="B22:C22"/>
    <mergeCell ref="B23:C23"/>
    <mergeCell ref="B28:C28"/>
    <mergeCell ref="A29:C29"/>
    <mergeCell ref="A30:C30"/>
    <mergeCell ref="A31:C31"/>
    <mergeCell ref="B9:C9"/>
    <mergeCell ref="B24:C24"/>
    <mergeCell ref="B25:C25"/>
    <mergeCell ref="B17:C17"/>
    <mergeCell ref="D31:F31"/>
    <mergeCell ref="B12:C12"/>
    <mergeCell ref="B13:C13"/>
    <mergeCell ref="B19:C19"/>
    <mergeCell ref="A20:C20"/>
    <mergeCell ref="A27:F27"/>
    <mergeCell ref="A6:C6"/>
    <mergeCell ref="A3:F3"/>
    <mergeCell ref="A4:C5"/>
    <mergeCell ref="A10:C10"/>
    <mergeCell ref="A15:C15"/>
    <mergeCell ref="B14:C14"/>
    <mergeCell ref="B18:C18"/>
    <mergeCell ref="A26:C26"/>
    <mergeCell ref="B8:C8"/>
  </mergeCells>
  <pageMargins left="0.81" right="0.31" top="0.31" bottom="0.23622047244094499" header="0.15748031496063" footer="0.15748031496063"/>
  <pageSetup paperSize="9" scale="93" fitToWidth="0" orientation="portrait" r:id="rId1"/>
  <headerFooter>
    <oddHeader>&amp;R&amp;"TH SarabunPSK,Regular"&amp;14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1"/>
  <sheetViews>
    <sheetView workbookViewId="0">
      <selection activeCell="U10" sqref="U10"/>
    </sheetView>
  </sheetViews>
  <sheetFormatPr defaultRowHeight="21.75"/>
  <cols>
    <col min="1" max="1" width="4.75" style="2" customWidth="1"/>
    <col min="2" max="2" width="9" style="2" customWidth="1"/>
    <col min="3" max="3" width="23.75" style="2" customWidth="1"/>
    <col min="4" max="4" width="5.75" style="3" customWidth="1"/>
    <col min="5" max="5" width="5.75" style="20" customWidth="1"/>
    <col min="6" max="13" width="5.75" style="2" customWidth="1"/>
    <col min="14" max="15" width="6" style="2" customWidth="1"/>
    <col min="16" max="16" width="5.75" style="2" customWidth="1"/>
    <col min="17" max="17" width="9.875" style="2" customWidth="1"/>
    <col min="18" max="16384" width="9" style="2"/>
  </cols>
  <sheetData>
    <row r="1" spans="1:19" ht="18.75" customHeight="1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9" ht="18.75" customHeight="1" thickBot="1">
      <c r="A2" s="165" t="s">
        <v>25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9" ht="25.5" customHeight="1" thickBot="1">
      <c r="A3" s="302" t="s">
        <v>0</v>
      </c>
      <c r="B3" s="303"/>
      <c r="C3" s="304"/>
      <c r="D3" s="296" t="s">
        <v>1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 t="s">
        <v>2</v>
      </c>
    </row>
    <row r="4" spans="1:19" ht="96" customHeight="1" thickBot="1">
      <c r="A4" s="166"/>
      <c r="B4" s="305"/>
      <c r="C4" s="167"/>
      <c r="D4" s="42" t="s">
        <v>27</v>
      </c>
      <c r="E4" s="43" t="s">
        <v>28</v>
      </c>
      <c r="F4" s="44" t="s">
        <v>29</v>
      </c>
      <c r="G4" s="44" t="s">
        <v>30</v>
      </c>
      <c r="H4" s="44" t="s">
        <v>31</v>
      </c>
      <c r="I4" s="44" t="s">
        <v>32</v>
      </c>
      <c r="J4" s="44" t="s">
        <v>33</v>
      </c>
      <c r="K4" s="44" t="s">
        <v>34</v>
      </c>
      <c r="L4" s="44" t="s">
        <v>35</v>
      </c>
      <c r="M4" s="44" t="s">
        <v>36</v>
      </c>
      <c r="N4" s="44" t="s">
        <v>37</v>
      </c>
      <c r="O4" s="44" t="s">
        <v>38</v>
      </c>
      <c r="P4" s="44" t="s">
        <v>39</v>
      </c>
      <c r="Q4" s="299"/>
    </row>
    <row r="5" spans="1:19" ht="44.25" thickBot="1">
      <c r="A5" s="40">
        <v>1</v>
      </c>
      <c r="B5" s="300" t="s">
        <v>43</v>
      </c>
      <c r="C5" s="301"/>
      <c r="D5" s="49" t="s">
        <v>45</v>
      </c>
      <c r="E5" s="49" t="s">
        <v>44</v>
      </c>
      <c r="F5" s="49" t="s">
        <v>45</v>
      </c>
      <c r="G5" s="49" t="s">
        <v>45</v>
      </c>
      <c r="H5" s="49" t="s">
        <v>45</v>
      </c>
      <c r="I5" s="49" t="s">
        <v>44</v>
      </c>
      <c r="J5" s="49" t="s">
        <v>44</v>
      </c>
      <c r="K5" s="49" t="s">
        <v>44</v>
      </c>
      <c r="L5" s="49" t="s">
        <v>45</v>
      </c>
      <c r="M5" s="49" t="s">
        <v>45</v>
      </c>
      <c r="N5" s="49" t="s">
        <v>44</v>
      </c>
      <c r="O5" s="49" t="s">
        <v>44</v>
      </c>
      <c r="P5" s="49" t="s">
        <v>44</v>
      </c>
      <c r="Q5" s="41"/>
    </row>
    <row r="6" spans="1:19" ht="22.5" thickBot="1">
      <c r="A6" s="4">
        <v>2</v>
      </c>
      <c r="B6" s="294" t="s">
        <v>40</v>
      </c>
      <c r="C6" s="295"/>
      <c r="D6" s="5">
        <v>4.0999999999999996</v>
      </c>
      <c r="E6" s="23">
        <v>4.3</v>
      </c>
      <c r="F6" s="5">
        <v>0</v>
      </c>
      <c r="G6" s="7" t="s">
        <v>24</v>
      </c>
      <c r="H6" s="5">
        <v>4.1900000000000004</v>
      </c>
      <c r="I6" s="7">
        <v>4.3</v>
      </c>
      <c r="J6" s="5">
        <v>0.84</v>
      </c>
      <c r="K6" s="7" t="s">
        <v>24</v>
      </c>
      <c r="L6" s="7" t="s">
        <v>24</v>
      </c>
      <c r="M6" s="7" t="s">
        <v>24</v>
      </c>
      <c r="N6" s="7">
        <v>4.1900000000000004</v>
      </c>
      <c r="O6" s="7">
        <v>3.9</v>
      </c>
      <c r="P6" s="7" t="s">
        <v>24</v>
      </c>
      <c r="Q6" s="6"/>
      <c r="S6" s="45"/>
    </row>
    <row r="7" spans="1:19" ht="23.25" customHeight="1" thickBot="1">
      <c r="A7" s="39">
        <v>3</v>
      </c>
      <c r="B7" s="190" t="s">
        <v>41</v>
      </c>
      <c r="C7" s="191"/>
      <c r="D7" s="9">
        <v>1</v>
      </c>
      <c r="E7" s="25">
        <v>2</v>
      </c>
      <c r="F7" s="9">
        <v>2.33</v>
      </c>
      <c r="G7" s="9">
        <v>2</v>
      </c>
      <c r="H7" s="9">
        <v>2</v>
      </c>
      <c r="I7" s="9">
        <v>2</v>
      </c>
      <c r="J7" s="9">
        <v>1.67</v>
      </c>
      <c r="K7" s="9">
        <v>1</v>
      </c>
      <c r="L7" s="9">
        <v>1.67</v>
      </c>
      <c r="M7" s="9">
        <v>1.33</v>
      </c>
      <c r="N7" s="9">
        <v>2</v>
      </c>
      <c r="O7" s="9">
        <v>3.33</v>
      </c>
      <c r="P7" s="9">
        <v>1.33</v>
      </c>
      <c r="Q7" s="8"/>
    </row>
    <row r="8" spans="1:19" ht="23.25" customHeight="1" thickBot="1">
      <c r="A8" s="39">
        <v>4</v>
      </c>
      <c r="B8" s="190" t="s">
        <v>42</v>
      </c>
      <c r="C8" s="191"/>
      <c r="D8" s="9">
        <v>1.26</v>
      </c>
      <c r="E8" s="25">
        <v>1.78</v>
      </c>
      <c r="F8" s="9">
        <v>2.93</v>
      </c>
      <c r="G8" s="9">
        <v>1.7</v>
      </c>
      <c r="H8" s="9">
        <v>2.8</v>
      </c>
      <c r="I8" s="9">
        <v>1.78</v>
      </c>
      <c r="J8" s="9">
        <v>2.02</v>
      </c>
      <c r="K8" s="9">
        <v>1.28</v>
      </c>
      <c r="L8" s="9">
        <v>0.7</v>
      </c>
      <c r="M8" s="9">
        <v>0.7</v>
      </c>
      <c r="N8" s="9">
        <v>1.85</v>
      </c>
      <c r="O8" s="9">
        <v>3.58</v>
      </c>
      <c r="P8" s="9">
        <v>2.33</v>
      </c>
      <c r="Q8" s="12"/>
    </row>
    <row r="9" spans="1:19" ht="45.75" customHeight="1" thickBot="1">
      <c r="A9" s="39">
        <v>5</v>
      </c>
      <c r="B9" s="190" t="s">
        <v>46</v>
      </c>
      <c r="C9" s="191"/>
      <c r="D9" s="47">
        <v>0.75</v>
      </c>
      <c r="E9" s="48">
        <v>2.63</v>
      </c>
      <c r="F9" s="47">
        <v>1.25</v>
      </c>
      <c r="G9" s="47">
        <v>1</v>
      </c>
      <c r="H9" s="47">
        <v>3.25</v>
      </c>
      <c r="I9" s="47">
        <v>2.63</v>
      </c>
      <c r="J9" s="47">
        <v>2.37</v>
      </c>
      <c r="K9" s="47">
        <v>1.87</v>
      </c>
      <c r="L9" s="47">
        <v>1.5</v>
      </c>
      <c r="M9" s="47">
        <v>0.75</v>
      </c>
      <c r="N9" s="47">
        <v>2.38</v>
      </c>
      <c r="O9" s="47">
        <v>3.5</v>
      </c>
      <c r="P9" s="47">
        <v>1.63</v>
      </c>
      <c r="Q9" s="46"/>
    </row>
    <row r="10" spans="1:19" ht="23.25" customHeight="1" thickBot="1">
      <c r="A10" s="40">
        <v>6</v>
      </c>
      <c r="B10" s="194" t="s">
        <v>22</v>
      </c>
      <c r="C10" s="195"/>
      <c r="D10" s="15">
        <v>1</v>
      </c>
      <c r="E10" s="30">
        <v>2</v>
      </c>
      <c r="F10" s="15">
        <v>1</v>
      </c>
      <c r="G10" s="15">
        <v>2</v>
      </c>
      <c r="H10" s="15">
        <v>3</v>
      </c>
      <c r="I10" s="15">
        <v>2</v>
      </c>
      <c r="J10" s="15">
        <v>1</v>
      </c>
      <c r="K10" s="15">
        <v>1</v>
      </c>
      <c r="L10" s="15">
        <v>2</v>
      </c>
      <c r="M10" s="15">
        <v>1</v>
      </c>
      <c r="N10" s="15">
        <v>2</v>
      </c>
      <c r="O10" s="15">
        <v>4</v>
      </c>
      <c r="P10" s="15">
        <v>1</v>
      </c>
      <c r="Q10" s="38"/>
    </row>
    <row r="11" spans="1:19" ht="37.5" customHeight="1" thickBot="1">
      <c r="A11" s="296" t="s">
        <v>23</v>
      </c>
      <c r="B11" s="297"/>
      <c r="C11" s="306"/>
      <c r="D11" s="16">
        <v>1.46</v>
      </c>
      <c r="E11" s="16">
        <v>2.4900000000000002</v>
      </c>
      <c r="F11" s="16">
        <v>1.87</v>
      </c>
      <c r="G11" s="16">
        <v>1.32</v>
      </c>
      <c r="H11" s="16">
        <v>3.05</v>
      </c>
      <c r="I11" s="16">
        <v>2.4900000000000002</v>
      </c>
      <c r="J11" s="16">
        <v>1.38</v>
      </c>
      <c r="K11" s="16">
        <v>1.29</v>
      </c>
      <c r="L11" s="16">
        <v>1.46</v>
      </c>
      <c r="M11" s="16">
        <v>0.94</v>
      </c>
      <c r="N11" s="16">
        <v>2.41</v>
      </c>
      <c r="O11" s="16">
        <v>3.58</v>
      </c>
      <c r="P11" s="16">
        <v>1.68</v>
      </c>
      <c r="Q11" s="22">
        <v>1.18</v>
      </c>
      <c r="R11" s="37"/>
    </row>
  </sheetData>
  <mergeCells count="12">
    <mergeCell ref="B10:C10"/>
    <mergeCell ref="B5:C5"/>
    <mergeCell ref="A3:C4"/>
    <mergeCell ref="A11:C11"/>
    <mergeCell ref="A1:Q1"/>
    <mergeCell ref="A2:Q2"/>
    <mergeCell ref="B9:C9"/>
    <mergeCell ref="B8:C8"/>
    <mergeCell ref="B6:C6"/>
    <mergeCell ref="B7:C7"/>
    <mergeCell ref="D3:P3"/>
    <mergeCell ref="Q3:Q4"/>
  </mergeCell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R49"/>
  <sheetViews>
    <sheetView view="pageBreakPreview" zoomScaleNormal="110" zoomScaleSheetLayoutView="100" workbookViewId="0"/>
  </sheetViews>
  <sheetFormatPr defaultRowHeight="32.25" customHeight="1"/>
  <cols>
    <col min="1" max="1" width="5.625" style="81" customWidth="1"/>
    <col min="2" max="2" width="9" style="81" customWidth="1"/>
    <col min="3" max="3" width="34.375" style="81" customWidth="1"/>
    <col min="4" max="4" width="7.875" style="86" customWidth="1"/>
    <col min="5" max="5" width="7.875" style="87" customWidth="1"/>
    <col min="6" max="7" width="7.875" style="81" customWidth="1"/>
    <col min="8" max="8" width="7.875" style="88" customWidth="1"/>
    <col min="9" max="18" width="7.875" style="81" customWidth="1"/>
    <col min="19" max="19" width="3.375" style="81" customWidth="1"/>
    <col min="20" max="20" width="8" style="81" bestFit="1" customWidth="1"/>
    <col min="21" max="16384" width="9" style="81"/>
  </cols>
  <sheetData>
    <row r="1" spans="1:18" ht="24.75" customHeight="1">
      <c r="A1" s="163" t="s">
        <v>153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5.2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21" customHeight="1">
      <c r="A3" s="284" t="s">
        <v>83</v>
      </c>
      <c r="B3" s="285"/>
      <c r="C3" s="285"/>
      <c r="D3" s="285"/>
      <c r="E3" s="285"/>
      <c r="F3" s="285"/>
      <c r="G3" s="285"/>
      <c r="H3" s="286"/>
      <c r="I3" s="285"/>
      <c r="J3" s="285"/>
      <c r="K3" s="285"/>
      <c r="L3" s="285"/>
      <c r="M3" s="285"/>
      <c r="N3" s="285"/>
      <c r="O3" s="285"/>
      <c r="P3" s="285"/>
      <c r="Q3" s="285"/>
      <c r="R3" s="286"/>
    </row>
    <row r="4" spans="1:18" ht="20.100000000000001" customHeight="1">
      <c r="A4" s="240" t="s">
        <v>0</v>
      </c>
      <c r="B4" s="241"/>
      <c r="C4" s="242"/>
      <c r="D4" s="274" t="s">
        <v>1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</row>
    <row r="5" spans="1:18" ht="80.099999999999994" customHeight="1">
      <c r="A5" s="243"/>
      <c r="B5" s="244"/>
      <c r="C5" s="245"/>
      <c r="D5" s="133" t="s">
        <v>119</v>
      </c>
      <c r="E5" s="101" t="s">
        <v>133</v>
      </c>
      <c r="F5" s="133" t="s">
        <v>120</v>
      </c>
      <c r="G5" s="103" t="s">
        <v>121</v>
      </c>
      <c r="H5" s="102" t="s">
        <v>122</v>
      </c>
      <c r="I5" s="103" t="s">
        <v>123</v>
      </c>
      <c r="J5" s="102" t="s">
        <v>124</v>
      </c>
      <c r="K5" s="103" t="s">
        <v>132</v>
      </c>
      <c r="L5" s="102" t="s">
        <v>125</v>
      </c>
      <c r="M5" s="103" t="s">
        <v>126</v>
      </c>
      <c r="N5" s="102" t="s">
        <v>127</v>
      </c>
      <c r="O5" s="103" t="s">
        <v>128</v>
      </c>
      <c r="P5" s="103" t="s">
        <v>129</v>
      </c>
      <c r="Q5" s="103" t="s">
        <v>130</v>
      </c>
      <c r="R5" s="102" t="s">
        <v>131</v>
      </c>
    </row>
    <row r="6" spans="1:18" ht="40.5" customHeight="1">
      <c r="A6" s="264" t="s">
        <v>147</v>
      </c>
      <c r="B6" s="317"/>
      <c r="C6" s="317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24.95" customHeight="1">
      <c r="A7" s="266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</row>
    <row r="8" spans="1:18" s="94" customFormat="1" ht="23.1" customHeight="1">
      <c r="A8" s="114">
        <v>2.1</v>
      </c>
      <c r="B8" s="307" t="s">
        <v>26</v>
      </c>
      <c r="C8" s="307"/>
      <c r="D8" s="137"/>
      <c r="E8" s="138"/>
      <c r="F8" s="137"/>
      <c r="G8" s="137"/>
      <c r="H8" s="139"/>
      <c r="I8" s="137"/>
      <c r="J8" s="137"/>
      <c r="K8" s="137"/>
      <c r="L8" s="137"/>
      <c r="M8" s="137"/>
      <c r="N8" s="137"/>
      <c r="O8" s="137"/>
      <c r="P8" s="137"/>
      <c r="Q8" s="137"/>
      <c r="R8" s="139"/>
    </row>
    <row r="9" spans="1:18" s="94" customFormat="1" ht="23.1" customHeight="1">
      <c r="A9" s="114">
        <v>2.2000000000000002</v>
      </c>
      <c r="B9" s="307" t="s">
        <v>65</v>
      </c>
      <c r="C9" s="307"/>
      <c r="D9" s="137"/>
      <c r="E9" s="138"/>
      <c r="F9" s="137"/>
      <c r="G9" s="137"/>
      <c r="H9" s="139"/>
      <c r="I9" s="137"/>
      <c r="J9" s="137"/>
      <c r="K9" s="137"/>
      <c r="L9" s="137"/>
      <c r="M9" s="137"/>
      <c r="N9" s="137"/>
      <c r="O9" s="137"/>
      <c r="P9" s="137"/>
      <c r="Q9" s="137"/>
      <c r="R9" s="139"/>
    </row>
    <row r="10" spans="1:18" s="94" customFormat="1" ht="23.1" customHeight="1">
      <c r="A10" s="114">
        <v>2.2000000000000002</v>
      </c>
      <c r="B10" s="307" t="s">
        <v>6</v>
      </c>
      <c r="C10" s="307"/>
      <c r="D10" s="137"/>
      <c r="E10" s="138"/>
      <c r="F10" s="137"/>
      <c r="G10" s="137"/>
      <c r="H10" s="139"/>
      <c r="I10" s="137"/>
      <c r="J10" s="137"/>
      <c r="K10" s="137"/>
      <c r="L10" s="137"/>
      <c r="M10" s="137"/>
      <c r="N10" s="137"/>
      <c r="O10" s="137"/>
      <c r="P10" s="137"/>
      <c r="Q10" s="137"/>
      <c r="R10" s="139"/>
    </row>
    <row r="11" spans="1:18" ht="24.95" customHeight="1">
      <c r="A11" s="140"/>
      <c r="B11" s="310" t="s">
        <v>74</v>
      </c>
      <c r="C11" s="311"/>
      <c r="D11" s="112" t="str">
        <f>IF(AND(D8="-",D9="-",D10="-"),"-",IFERROR(AVERAGE(D8:D10),"auto-calculate"))</f>
        <v>auto-calculate</v>
      </c>
      <c r="E11" s="112" t="str">
        <f t="shared" ref="E11:R11" si="0">IF(AND(E8="-",E9="-",E10="-"),"-",IFERROR(AVERAGE(E8:E10),"auto-calculate"))</f>
        <v>auto-calculate</v>
      </c>
      <c r="F11" s="112" t="str">
        <f t="shared" si="0"/>
        <v>auto-calculate</v>
      </c>
      <c r="G11" s="112" t="str">
        <f t="shared" si="0"/>
        <v>auto-calculate</v>
      </c>
      <c r="H11" s="112" t="str">
        <f t="shared" si="0"/>
        <v>auto-calculate</v>
      </c>
      <c r="I11" s="112" t="str">
        <f t="shared" si="0"/>
        <v>auto-calculate</v>
      </c>
      <c r="J11" s="112" t="str">
        <f t="shared" si="0"/>
        <v>auto-calculate</v>
      </c>
      <c r="K11" s="112" t="str">
        <f t="shared" si="0"/>
        <v>auto-calculate</v>
      </c>
      <c r="L11" s="112" t="str">
        <f t="shared" si="0"/>
        <v>auto-calculate</v>
      </c>
      <c r="M11" s="112" t="str">
        <f t="shared" si="0"/>
        <v>auto-calculate</v>
      </c>
      <c r="N11" s="112" t="str">
        <f t="shared" si="0"/>
        <v>auto-calculate</v>
      </c>
      <c r="O11" s="112" t="str">
        <f t="shared" si="0"/>
        <v>auto-calculate</v>
      </c>
      <c r="P11" s="112" t="str">
        <f t="shared" si="0"/>
        <v>auto-calculate</v>
      </c>
      <c r="Q11" s="112" t="str">
        <f t="shared" si="0"/>
        <v>auto-calculate</v>
      </c>
      <c r="R11" s="112" t="str">
        <f t="shared" si="0"/>
        <v>auto-calculate</v>
      </c>
    </row>
    <row r="12" spans="1:18" ht="24.95" customHeight="1">
      <c r="A12" s="266" t="s">
        <v>8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</row>
    <row r="13" spans="1:18" ht="23.1" customHeight="1">
      <c r="A13" s="141">
        <v>3.1</v>
      </c>
      <c r="B13" s="268" t="s">
        <v>9</v>
      </c>
      <c r="C13" s="268"/>
      <c r="D13" s="108"/>
      <c r="E13" s="109"/>
      <c r="F13" s="108"/>
      <c r="G13" s="110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23.1" customHeight="1">
      <c r="A14" s="141">
        <v>3.2</v>
      </c>
      <c r="B14" s="268" t="s">
        <v>10</v>
      </c>
      <c r="C14" s="268"/>
      <c r="D14" s="108"/>
      <c r="E14" s="109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</row>
    <row r="15" spans="1:18" ht="23.1" customHeight="1">
      <c r="A15" s="141">
        <v>3.3</v>
      </c>
      <c r="B15" s="268" t="s">
        <v>11</v>
      </c>
      <c r="C15" s="268"/>
      <c r="D15" s="108"/>
      <c r="E15" s="109"/>
      <c r="F15" s="113"/>
      <c r="G15" s="113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</row>
    <row r="16" spans="1:18" ht="24.95" customHeight="1">
      <c r="A16" s="310" t="s">
        <v>75</v>
      </c>
      <c r="B16" s="312"/>
      <c r="C16" s="311"/>
      <c r="D16" s="112" t="str">
        <f>IF(AND(D13="-",D14="-",D15="-"),"-",IFERROR(AVERAGE(D13:D15),"auto-calcuate"))</f>
        <v>auto-calcuate</v>
      </c>
      <c r="E16" s="112" t="str">
        <f t="shared" ref="E16:R16" si="1">IF(AND(E13="-",E14="-",E15="-"),"-",IFERROR(AVERAGE(E13:E15),"auto-calcuate"))</f>
        <v>auto-calcuate</v>
      </c>
      <c r="F16" s="112" t="str">
        <f t="shared" si="1"/>
        <v>auto-calcuate</v>
      </c>
      <c r="G16" s="112" t="str">
        <f t="shared" si="1"/>
        <v>auto-calcuate</v>
      </c>
      <c r="H16" s="112" t="str">
        <f t="shared" si="1"/>
        <v>auto-calcuate</v>
      </c>
      <c r="I16" s="112" t="str">
        <f t="shared" si="1"/>
        <v>auto-calcuate</v>
      </c>
      <c r="J16" s="112" t="str">
        <f t="shared" si="1"/>
        <v>auto-calcuate</v>
      </c>
      <c r="K16" s="112" t="str">
        <f t="shared" si="1"/>
        <v>auto-calcuate</v>
      </c>
      <c r="L16" s="112" t="str">
        <f t="shared" si="1"/>
        <v>auto-calcuate</v>
      </c>
      <c r="M16" s="112" t="str">
        <f t="shared" si="1"/>
        <v>auto-calcuate</v>
      </c>
      <c r="N16" s="112" t="str">
        <f t="shared" si="1"/>
        <v>auto-calcuate</v>
      </c>
      <c r="O16" s="112" t="str">
        <f t="shared" si="1"/>
        <v>auto-calcuate</v>
      </c>
      <c r="P16" s="112" t="str">
        <f t="shared" si="1"/>
        <v>auto-calcuate</v>
      </c>
      <c r="Q16" s="112" t="str">
        <f t="shared" si="1"/>
        <v>auto-calcuate</v>
      </c>
      <c r="R16" s="112" t="str">
        <f t="shared" si="1"/>
        <v>auto-calcuate</v>
      </c>
    </row>
    <row r="17" spans="1:18" ht="24.95" customHeight="1">
      <c r="A17" s="266" t="s">
        <v>12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</row>
    <row r="18" spans="1:18" ht="23.1" customHeight="1">
      <c r="A18" s="141">
        <v>4.0999999999999996</v>
      </c>
      <c r="B18" s="268" t="s">
        <v>13</v>
      </c>
      <c r="C18" s="268"/>
      <c r="D18" s="108"/>
      <c r="E18" s="109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</row>
    <row r="19" spans="1:18" ht="23.1" customHeight="1">
      <c r="A19" s="141">
        <v>4.2</v>
      </c>
      <c r="B19" s="268" t="s">
        <v>14</v>
      </c>
      <c r="C19" s="268"/>
      <c r="D19" s="108"/>
      <c r="E19" s="109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8" ht="23.1" customHeight="1">
      <c r="A20" s="141">
        <v>4.3</v>
      </c>
      <c r="B20" s="268" t="s">
        <v>15</v>
      </c>
      <c r="C20" s="268"/>
      <c r="D20" s="108"/>
      <c r="E20" s="109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</row>
    <row r="21" spans="1:18" ht="24.95" customHeight="1">
      <c r="A21" s="142"/>
      <c r="B21" s="308" t="s">
        <v>76</v>
      </c>
      <c r="C21" s="308"/>
      <c r="D21" s="112" t="str">
        <f>IF(AND(D18="-",D19="-",D20="-"),"-",IFERROR(AVERAGE(D18:D20),"auto-calcuate"))</f>
        <v>auto-calcuate</v>
      </c>
      <c r="E21" s="112" t="str">
        <f t="shared" ref="E21:R21" si="2">IF(AND(E18="-",E19="-",E20="-"),"-",IFERROR(AVERAGE(E18:E20),"auto-calcuate"))</f>
        <v>auto-calcuate</v>
      </c>
      <c r="F21" s="112" t="str">
        <f t="shared" si="2"/>
        <v>auto-calcuate</v>
      </c>
      <c r="G21" s="112" t="str">
        <f t="shared" si="2"/>
        <v>auto-calcuate</v>
      </c>
      <c r="H21" s="112" t="str">
        <f t="shared" si="2"/>
        <v>auto-calcuate</v>
      </c>
      <c r="I21" s="112" t="str">
        <f t="shared" si="2"/>
        <v>auto-calcuate</v>
      </c>
      <c r="J21" s="112" t="str">
        <f t="shared" si="2"/>
        <v>auto-calcuate</v>
      </c>
      <c r="K21" s="112" t="str">
        <f t="shared" si="2"/>
        <v>auto-calcuate</v>
      </c>
      <c r="L21" s="112" t="str">
        <f t="shared" si="2"/>
        <v>auto-calcuate</v>
      </c>
      <c r="M21" s="112" t="str">
        <f t="shared" si="2"/>
        <v>auto-calcuate</v>
      </c>
      <c r="N21" s="112" t="str">
        <f t="shared" si="2"/>
        <v>auto-calcuate</v>
      </c>
      <c r="O21" s="112" t="str">
        <f t="shared" si="2"/>
        <v>auto-calcuate</v>
      </c>
      <c r="P21" s="112" t="str">
        <f t="shared" si="2"/>
        <v>auto-calcuate</v>
      </c>
      <c r="Q21" s="112" t="str">
        <f t="shared" si="2"/>
        <v>auto-calcuate</v>
      </c>
      <c r="R21" s="112" t="str">
        <f t="shared" si="2"/>
        <v>auto-calcuate</v>
      </c>
    </row>
    <row r="22" spans="1:18" ht="24.95" customHeight="1">
      <c r="A22" s="266" t="s">
        <v>16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</row>
    <row r="23" spans="1:18" ht="23.1" customHeight="1">
      <c r="A23" s="141">
        <v>5.0999999999999996</v>
      </c>
      <c r="B23" s="268" t="s">
        <v>17</v>
      </c>
      <c r="C23" s="268"/>
      <c r="D23" s="108"/>
      <c r="E23" s="109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ht="23.1" customHeight="1">
      <c r="A24" s="141">
        <v>5.2</v>
      </c>
      <c r="B24" s="268" t="s">
        <v>18</v>
      </c>
      <c r="C24" s="268"/>
      <c r="D24" s="108"/>
      <c r="E24" s="109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ht="23.1" customHeight="1">
      <c r="A25" s="141">
        <v>5.3</v>
      </c>
      <c r="B25" s="268" t="s">
        <v>19</v>
      </c>
      <c r="C25" s="268"/>
      <c r="D25" s="108"/>
      <c r="E25" s="109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</row>
    <row r="26" spans="1:18" ht="23.1" customHeight="1">
      <c r="A26" s="143">
        <v>5.4</v>
      </c>
      <c r="B26" s="263" t="s">
        <v>20</v>
      </c>
      <c r="C26" s="263"/>
      <c r="D26" s="108"/>
      <c r="E26" s="109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 ht="24.95" customHeight="1">
      <c r="A27" s="144"/>
      <c r="B27" s="308" t="s">
        <v>77</v>
      </c>
      <c r="C27" s="308"/>
      <c r="D27" s="112" t="str">
        <f>IF(AND(D23="-",D24="-",D25="-",D26="-"),"-",IFERROR(AVERAGE(D23:D26),"auto-calculate"))</f>
        <v>auto-calculate</v>
      </c>
      <c r="E27" s="112" t="str">
        <f t="shared" ref="E27:R27" si="3">IF(AND(E23="-",E24="-",E25="-",E26="-"),"-",IFERROR(AVERAGE(E23:E26),"auto-calculate"))</f>
        <v>auto-calculate</v>
      </c>
      <c r="F27" s="112" t="str">
        <f t="shared" si="3"/>
        <v>auto-calculate</v>
      </c>
      <c r="G27" s="112" t="str">
        <f t="shared" si="3"/>
        <v>auto-calculate</v>
      </c>
      <c r="H27" s="112" t="str">
        <f t="shared" si="3"/>
        <v>auto-calculate</v>
      </c>
      <c r="I27" s="112" t="str">
        <f t="shared" si="3"/>
        <v>auto-calculate</v>
      </c>
      <c r="J27" s="112" t="str">
        <f t="shared" si="3"/>
        <v>auto-calculate</v>
      </c>
      <c r="K27" s="112" t="str">
        <f t="shared" si="3"/>
        <v>auto-calculate</v>
      </c>
      <c r="L27" s="112" t="str">
        <f t="shared" si="3"/>
        <v>auto-calculate</v>
      </c>
      <c r="M27" s="112" t="str">
        <f t="shared" si="3"/>
        <v>auto-calculate</v>
      </c>
      <c r="N27" s="112" t="str">
        <f t="shared" si="3"/>
        <v>auto-calculate</v>
      </c>
      <c r="O27" s="112" t="str">
        <f t="shared" si="3"/>
        <v>auto-calculate</v>
      </c>
      <c r="P27" s="112" t="str">
        <f t="shared" si="3"/>
        <v>auto-calculate</v>
      </c>
      <c r="Q27" s="112" t="str">
        <f t="shared" si="3"/>
        <v>auto-calculate</v>
      </c>
      <c r="R27" s="112" t="str">
        <f t="shared" si="3"/>
        <v>auto-calculate</v>
      </c>
    </row>
    <row r="28" spans="1:18" ht="24.95" customHeight="1">
      <c r="A28" s="266" t="s">
        <v>21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</row>
    <row r="29" spans="1:18" ht="23.1" customHeight="1">
      <c r="A29" s="141">
        <v>6.1</v>
      </c>
      <c r="B29" s="268" t="s">
        <v>22</v>
      </c>
      <c r="C29" s="268"/>
      <c r="D29" s="108"/>
      <c r="E29" s="109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:18" ht="24" customHeight="1">
      <c r="A30" s="144"/>
      <c r="B30" s="308" t="s">
        <v>78</v>
      </c>
      <c r="C30" s="308"/>
      <c r="D30" s="112" t="str">
        <f>IF(D29="-","-",IF(D29="","auto-calculate",D29))</f>
        <v>auto-calculate</v>
      </c>
      <c r="E30" s="112" t="str">
        <f t="shared" ref="E30:R30" si="4">IF(E29="-","-",IF(E29="","auto-calculate",E29))</f>
        <v>auto-calculate</v>
      </c>
      <c r="F30" s="112" t="str">
        <f t="shared" si="4"/>
        <v>auto-calculate</v>
      </c>
      <c r="G30" s="112" t="str">
        <f t="shared" si="4"/>
        <v>auto-calculate</v>
      </c>
      <c r="H30" s="112" t="str">
        <f t="shared" si="4"/>
        <v>auto-calculate</v>
      </c>
      <c r="I30" s="112" t="str">
        <f t="shared" si="4"/>
        <v>auto-calculate</v>
      </c>
      <c r="J30" s="112" t="str">
        <f t="shared" si="4"/>
        <v>auto-calculate</v>
      </c>
      <c r="K30" s="112" t="str">
        <f t="shared" si="4"/>
        <v>auto-calculate</v>
      </c>
      <c r="L30" s="112" t="str">
        <f t="shared" si="4"/>
        <v>auto-calculate</v>
      </c>
      <c r="M30" s="112" t="str">
        <f t="shared" si="4"/>
        <v>auto-calculate</v>
      </c>
      <c r="N30" s="112" t="str">
        <f t="shared" si="4"/>
        <v>auto-calculate</v>
      </c>
      <c r="O30" s="112" t="str">
        <f t="shared" si="4"/>
        <v>auto-calculate</v>
      </c>
      <c r="P30" s="112" t="str">
        <f t="shared" si="4"/>
        <v>auto-calculate</v>
      </c>
      <c r="Q30" s="112" t="str">
        <f t="shared" si="4"/>
        <v>auto-calculate</v>
      </c>
      <c r="R30" s="112" t="str">
        <f t="shared" si="4"/>
        <v>auto-calculate</v>
      </c>
    </row>
    <row r="31" spans="1:18" ht="24.95" customHeight="1">
      <c r="A31" s="145"/>
      <c r="B31" s="309" t="s">
        <v>23</v>
      </c>
      <c r="C31" s="309"/>
      <c r="D31" s="115" t="str">
        <f>IFERROR(ROUND(AVERAGE(D8,D9,D10,D13,D14,D15,D18,D19,D20,D23,D24,D25,D26,D29),2),"auto-calculate")</f>
        <v>auto-calculate</v>
      </c>
      <c r="E31" s="115" t="str">
        <f t="shared" ref="E31:R31" si="5">IFERROR(ROUND(AVERAGE(E8,E9,E10,E13,E14,E15,E18,E19,E20,E23,E24,E25,E26,E29),2),"auto-calculate")</f>
        <v>auto-calculate</v>
      </c>
      <c r="F31" s="115" t="str">
        <f t="shared" si="5"/>
        <v>auto-calculate</v>
      </c>
      <c r="G31" s="115" t="str">
        <f t="shared" si="5"/>
        <v>auto-calculate</v>
      </c>
      <c r="H31" s="115" t="str">
        <f t="shared" si="5"/>
        <v>auto-calculate</v>
      </c>
      <c r="I31" s="115" t="str">
        <f t="shared" si="5"/>
        <v>auto-calculate</v>
      </c>
      <c r="J31" s="115" t="str">
        <f t="shared" si="5"/>
        <v>auto-calculate</v>
      </c>
      <c r="K31" s="115" t="str">
        <f t="shared" si="5"/>
        <v>auto-calculate</v>
      </c>
      <c r="L31" s="115" t="str">
        <f t="shared" si="5"/>
        <v>auto-calculate</v>
      </c>
      <c r="M31" s="115" t="str">
        <f t="shared" si="5"/>
        <v>auto-calculate</v>
      </c>
      <c r="N31" s="115" t="str">
        <f t="shared" si="5"/>
        <v>auto-calculate</v>
      </c>
      <c r="O31" s="115" t="str">
        <f t="shared" si="5"/>
        <v>auto-calculate</v>
      </c>
      <c r="P31" s="115" t="str">
        <f t="shared" si="5"/>
        <v>auto-calculate</v>
      </c>
      <c r="Q31" s="115" t="str">
        <f t="shared" si="5"/>
        <v>auto-calculate</v>
      </c>
      <c r="R31" s="115" t="str">
        <f t="shared" si="5"/>
        <v>auto-calculate</v>
      </c>
    </row>
    <row r="32" spans="1:18" ht="24.95" customHeight="1">
      <c r="A32" s="313" t="s">
        <v>69</v>
      </c>
      <c r="B32" s="313"/>
      <c r="C32" s="313"/>
      <c r="D32" s="314" t="str">
        <f>IFERROR(ROUND(AVERAGE(D31:R31),2),"auto-calculate")</f>
        <v>auto-calculate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</row>
    <row r="33" spans="1:18" ht="20.25" customHeight="1">
      <c r="A33" s="290" t="s">
        <v>92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24.75" customHeight="1">
      <c r="C34" s="95"/>
      <c r="D34" s="96"/>
      <c r="E34" s="97"/>
      <c r="F34" s="95"/>
      <c r="G34" s="95"/>
      <c r="H34" s="95"/>
    </row>
    <row r="35" spans="1:18" ht="21" customHeight="1">
      <c r="C35" s="95"/>
      <c r="D35" s="96"/>
      <c r="E35" s="97"/>
      <c r="F35" s="95"/>
      <c r="G35" s="95"/>
      <c r="H35" s="95"/>
    </row>
    <row r="36" spans="1:18" ht="22.5" customHeight="1">
      <c r="C36" s="95"/>
      <c r="D36" s="96"/>
      <c r="E36" s="97"/>
      <c r="F36" s="95"/>
      <c r="G36" s="95"/>
      <c r="H36" s="95"/>
    </row>
    <row r="37" spans="1:18" ht="22.5" customHeight="1">
      <c r="C37" s="95"/>
      <c r="D37" s="96"/>
      <c r="E37" s="97"/>
      <c r="F37" s="95"/>
      <c r="G37" s="95"/>
      <c r="H37" s="95"/>
    </row>
    <row r="38" spans="1:18" ht="21.75" customHeight="1">
      <c r="C38" s="95"/>
      <c r="D38" s="96"/>
      <c r="E38" s="97"/>
      <c r="F38" s="95"/>
      <c r="G38" s="95"/>
      <c r="H38" s="98"/>
    </row>
    <row r="39" spans="1:18" ht="21" customHeight="1">
      <c r="C39" s="95"/>
      <c r="D39" s="96"/>
      <c r="E39" s="97"/>
      <c r="F39" s="95"/>
      <c r="G39" s="95"/>
      <c r="H39" s="95"/>
    </row>
    <row r="40" spans="1:18" ht="21" customHeight="1">
      <c r="C40" s="95"/>
      <c r="D40" s="96"/>
      <c r="E40" s="97"/>
      <c r="F40" s="95"/>
      <c r="G40" s="95"/>
      <c r="H40" s="95"/>
    </row>
    <row r="41" spans="1:18" ht="21.75" customHeight="1">
      <c r="C41" s="95"/>
      <c r="D41" s="96"/>
      <c r="E41" s="97"/>
      <c r="F41" s="95"/>
      <c r="G41" s="95"/>
      <c r="H41" s="95"/>
    </row>
    <row r="42" spans="1:18" ht="18" customHeight="1">
      <c r="C42" s="95"/>
      <c r="D42" s="96"/>
      <c r="E42" s="97"/>
      <c r="F42" s="95"/>
      <c r="G42" s="95"/>
      <c r="H42" s="98"/>
    </row>
    <row r="43" spans="1:18" ht="24" customHeight="1">
      <c r="C43" s="95"/>
      <c r="D43" s="96"/>
      <c r="E43" s="97"/>
      <c r="F43" s="95"/>
      <c r="G43" s="95"/>
      <c r="H43" s="98"/>
    </row>
    <row r="44" spans="1:18" ht="22.5" customHeight="1">
      <c r="C44" s="95"/>
      <c r="D44" s="96"/>
      <c r="E44" s="97"/>
      <c r="F44" s="95"/>
      <c r="G44" s="95"/>
      <c r="H44" s="98"/>
    </row>
    <row r="45" spans="1:18" ht="32.25" customHeight="1">
      <c r="C45" s="95"/>
      <c r="D45" s="96"/>
      <c r="E45" s="97"/>
      <c r="F45" s="95"/>
      <c r="G45" s="95"/>
      <c r="H45" s="95"/>
    </row>
    <row r="46" spans="1:18" ht="32.25" customHeight="1">
      <c r="C46" s="95"/>
      <c r="D46" s="96"/>
      <c r="E46" s="97"/>
      <c r="F46" s="95"/>
      <c r="G46" s="95"/>
      <c r="H46" s="95"/>
    </row>
    <row r="47" spans="1:18" ht="32.25" customHeight="1">
      <c r="C47" s="95"/>
      <c r="D47" s="96"/>
      <c r="E47" s="97"/>
      <c r="F47" s="95"/>
      <c r="G47" s="95"/>
      <c r="H47" s="95"/>
    </row>
    <row r="48" spans="1:18" ht="32.25" customHeight="1">
      <c r="C48" s="95"/>
      <c r="D48" s="96"/>
      <c r="E48" s="97"/>
      <c r="F48" s="95"/>
      <c r="G48" s="95"/>
      <c r="H48" s="95"/>
    </row>
    <row r="49" spans="3:8" ht="32.25" customHeight="1">
      <c r="C49" s="95"/>
      <c r="D49" s="96"/>
      <c r="E49" s="97"/>
      <c r="F49" s="95"/>
      <c r="G49" s="95"/>
      <c r="H49" s="95"/>
    </row>
  </sheetData>
  <mergeCells count="33">
    <mergeCell ref="A2:R2"/>
    <mergeCell ref="B8:C8"/>
    <mergeCell ref="D4:R4"/>
    <mergeCell ref="A6:C6"/>
    <mergeCell ref="B29:C29"/>
    <mergeCell ref="B20:C20"/>
    <mergeCell ref="B21:C21"/>
    <mergeCell ref="A3:R3"/>
    <mergeCell ref="A4:C5"/>
    <mergeCell ref="A32:C32"/>
    <mergeCell ref="D32:R32"/>
    <mergeCell ref="A28:R28"/>
    <mergeCell ref="B26:C26"/>
    <mergeCell ref="B27:C27"/>
    <mergeCell ref="B24:C24"/>
    <mergeCell ref="A7:R7"/>
    <mergeCell ref="B10:C10"/>
    <mergeCell ref="B11:C11"/>
    <mergeCell ref="B14:C14"/>
    <mergeCell ref="B15:C15"/>
    <mergeCell ref="B23:C23"/>
    <mergeCell ref="A16:C16"/>
    <mergeCell ref="A22:R22"/>
    <mergeCell ref="A33:R33"/>
    <mergeCell ref="B9:C9"/>
    <mergeCell ref="B18:C18"/>
    <mergeCell ref="B30:C30"/>
    <mergeCell ref="A17:R17"/>
    <mergeCell ref="B31:C31"/>
    <mergeCell ref="B25:C25"/>
    <mergeCell ref="B19:C19"/>
    <mergeCell ref="B13:C13"/>
    <mergeCell ref="A12:R12"/>
  </mergeCells>
  <pageMargins left="0.34" right="0.17" top="0.2" bottom="0.23" header="0.23" footer="0.17"/>
  <pageSetup paperSize="9" fitToWidth="0" orientation="portrait" r:id="rId1"/>
  <headerFooter>
    <oddHeader>&amp;R&amp;"TH SarabunPSK,Regular"&amp;14 6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2"/>
  <sheetViews>
    <sheetView view="pageBreakPreview" zoomScaleNormal="100" zoomScaleSheetLayoutView="100" workbookViewId="0"/>
  </sheetViews>
  <sheetFormatPr defaultRowHeight="21"/>
  <cols>
    <col min="1" max="1" width="5.625" style="99" customWidth="1"/>
    <col min="2" max="2" width="9.75" style="99" customWidth="1"/>
    <col min="3" max="3" width="44.75" style="99" customWidth="1"/>
    <col min="4" max="4" width="7.625" style="148" customWidth="1"/>
    <col min="5" max="5" width="7.625" style="149" customWidth="1"/>
    <col min="6" max="7" width="7.625" style="150" customWidth="1"/>
    <col min="8" max="8" width="8" style="99" bestFit="1" customWidth="1"/>
    <col min="9" max="16384" width="9" style="99"/>
  </cols>
  <sheetData>
    <row r="1" spans="1:8" ht="18.75" customHeight="1">
      <c r="A1" s="163" t="s">
        <v>153</v>
      </c>
      <c r="B1" s="159"/>
      <c r="C1" s="159"/>
      <c r="D1" s="159"/>
      <c r="E1" s="159"/>
      <c r="F1" s="159"/>
      <c r="G1" s="159"/>
      <c r="H1" s="106"/>
    </row>
    <row r="2" spans="1:8" ht="18.75" customHeight="1">
      <c r="A2" s="319"/>
      <c r="B2" s="319"/>
      <c r="C2" s="319"/>
      <c r="D2" s="319"/>
      <c r="E2" s="319"/>
      <c r="F2" s="319"/>
      <c r="G2" s="319"/>
      <c r="H2" s="106"/>
    </row>
    <row r="3" spans="1:8" ht="27.95" customHeight="1">
      <c r="A3" s="272" t="s">
        <v>86</v>
      </c>
      <c r="B3" s="272"/>
      <c r="C3" s="272"/>
      <c r="D3" s="272"/>
      <c r="E3" s="272"/>
      <c r="F3" s="272"/>
      <c r="G3" s="272"/>
      <c r="H3" s="106"/>
    </row>
    <row r="4" spans="1:8" ht="19.5" customHeight="1">
      <c r="A4" s="240" t="s">
        <v>0</v>
      </c>
      <c r="B4" s="241"/>
      <c r="C4" s="242"/>
      <c r="D4" s="274" t="s">
        <v>1</v>
      </c>
      <c r="E4" s="274"/>
      <c r="F4" s="274"/>
      <c r="G4" s="274"/>
      <c r="H4" s="106"/>
    </row>
    <row r="5" spans="1:8" ht="89.25" customHeight="1">
      <c r="A5" s="243"/>
      <c r="B5" s="244"/>
      <c r="C5" s="245"/>
      <c r="D5" s="102" t="s">
        <v>134</v>
      </c>
      <c r="E5" s="103" t="s">
        <v>135</v>
      </c>
      <c r="F5" s="102" t="s">
        <v>136</v>
      </c>
      <c r="G5" s="103" t="s">
        <v>137</v>
      </c>
      <c r="H5" s="106"/>
    </row>
    <row r="6" spans="1:8" ht="50.25" customHeight="1">
      <c r="A6" s="320" t="s">
        <v>149</v>
      </c>
      <c r="B6" s="320"/>
      <c r="C6" s="320"/>
      <c r="D6" s="104"/>
      <c r="E6" s="104"/>
      <c r="F6" s="104"/>
      <c r="G6" s="104"/>
      <c r="H6" s="106"/>
    </row>
    <row r="7" spans="1:8" ht="23.25" customHeight="1">
      <c r="A7" s="266" t="s">
        <v>3</v>
      </c>
      <c r="B7" s="266"/>
      <c r="C7" s="266"/>
      <c r="D7" s="266"/>
      <c r="E7" s="266"/>
      <c r="F7" s="266"/>
      <c r="G7" s="266"/>
      <c r="H7" s="106"/>
    </row>
    <row r="8" spans="1:8" ht="24" customHeight="1">
      <c r="A8" s="107">
        <v>2.1</v>
      </c>
      <c r="B8" s="273" t="s">
        <v>26</v>
      </c>
      <c r="C8" s="273"/>
      <c r="D8" s="108"/>
      <c r="E8" s="109"/>
      <c r="F8" s="108"/>
      <c r="G8" s="108"/>
      <c r="H8" s="106"/>
    </row>
    <row r="9" spans="1:8" ht="24" customHeight="1">
      <c r="A9" s="107">
        <v>2.2000000000000002</v>
      </c>
      <c r="B9" s="273" t="s">
        <v>5</v>
      </c>
      <c r="C9" s="273"/>
      <c r="D9" s="108"/>
      <c r="E9" s="109"/>
      <c r="F9" s="108"/>
      <c r="G9" s="108"/>
      <c r="H9" s="106"/>
    </row>
    <row r="10" spans="1:8" ht="24.95" customHeight="1">
      <c r="A10" s="246" t="s">
        <v>74</v>
      </c>
      <c r="B10" s="247"/>
      <c r="C10" s="248"/>
      <c r="D10" s="112" t="str">
        <f>IF(AND(D8="-",D9="-"),"-",IFERROR(AVERAGE(D8:D9),"auto-calculate"))</f>
        <v>auto-calculate</v>
      </c>
      <c r="E10" s="112" t="str">
        <f>IF(AND(E8="-",E9="-"),"-",IFERROR(AVERAGE(E8:E9),"auto-calculate"))</f>
        <v>auto-calculate</v>
      </c>
      <c r="F10" s="112" t="str">
        <f>IF(AND(F8="-",F9="-"),"-",IFERROR(AVERAGE(F8:F9),"auto-calculate"))</f>
        <v>auto-calculate</v>
      </c>
      <c r="G10" s="112" t="str">
        <f>IF(AND(G8="-",G9="-"),"-",IFERROR(AVERAGE(G8:G9),"auto-calculate"))</f>
        <v>auto-calculate</v>
      </c>
      <c r="H10" s="106"/>
    </row>
    <row r="11" spans="1:8" ht="23.25" customHeight="1">
      <c r="A11" s="277" t="s">
        <v>8</v>
      </c>
      <c r="B11" s="277"/>
      <c r="C11" s="277"/>
      <c r="D11" s="277"/>
      <c r="E11" s="277"/>
      <c r="F11" s="277"/>
      <c r="G11" s="277"/>
      <c r="H11" s="106"/>
    </row>
    <row r="12" spans="1:8" ht="23.25" customHeight="1">
      <c r="A12" s="107">
        <v>3.1</v>
      </c>
      <c r="B12" s="268" t="s">
        <v>9</v>
      </c>
      <c r="C12" s="268"/>
      <c r="D12" s="108"/>
      <c r="E12" s="109"/>
      <c r="F12" s="108"/>
      <c r="G12" s="110"/>
      <c r="H12" s="106"/>
    </row>
    <row r="13" spans="1:8" ht="23.25" customHeight="1">
      <c r="A13" s="107">
        <v>3.2</v>
      </c>
      <c r="B13" s="268" t="s">
        <v>10</v>
      </c>
      <c r="C13" s="268"/>
      <c r="D13" s="108"/>
      <c r="E13" s="109"/>
      <c r="F13" s="108"/>
      <c r="G13" s="108"/>
      <c r="H13" s="106"/>
    </row>
    <row r="14" spans="1:8" ht="23.25" customHeight="1">
      <c r="A14" s="107">
        <v>3.3</v>
      </c>
      <c r="B14" s="268" t="s">
        <v>11</v>
      </c>
      <c r="C14" s="268"/>
      <c r="D14" s="108"/>
      <c r="E14" s="109"/>
      <c r="F14" s="113"/>
      <c r="G14" s="113"/>
      <c r="H14" s="106"/>
    </row>
    <row r="15" spans="1:8" ht="24.95" customHeight="1">
      <c r="A15" s="246" t="s">
        <v>75</v>
      </c>
      <c r="B15" s="247"/>
      <c r="C15" s="248"/>
      <c r="D15" s="112" t="str">
        <f>IF(AND(D12="-",D13="-",D14="-"),"-",IFERROR(AVERAGE(D12:D14),"auto-calcuate"))</f>
        <v>auto-calcuate</v>
      </c>
      <c r="E15" s="112" t="str">
        <f>IF(AND(E12="-",E13="-",E14="-"),"-",IFERROR(AVERAGE(E12:E14),"auto-calcuate"))</f>
        <v>auto-calcuate</v>
      </c>
      <c r="F15" s="112" t="str">
        <f>IF(AND(F12="-",F13="-",F14="-"),"-",IFERROR(AVERAGE(F12:F14),"auto-calcuate"))</f>
        <v>auto-calcuate</v>
      </c>
      <c r="G15" s="112" t="str">
        <f>IF(AND(G12="-",G13="-",G14="-"),"-",IFERROR(AVERAGE(G12:G14),"auto-calcuate"))</f>
        <v>auto-calcuate</v>
      </c>
      <c r="H15" s="106"/>
    </row>
    <row r="16" spans="1:8" ht="23.25" customHeight="1">
      <c r="A16" s="277" t="s">
        <v>12</v>
      </c>
      <c r="B16" s="277"/>
      <c r="C16" s="277"/>
      <c r="D16" s="277"/>
      <c r="E16" s="277"/>
      <c r="F16" s="277"/>
      <c r="G16" s="277"/>
      <c r="H16" s="106"/>
    </row>
    <row r="17" spans="1:13" ht="23.25" customHeight="1">
      <c r="A17" s="107">
        <v>4.0999999999999996</v>
      </c>
      <c r="B17" s="268" t="s">
        <v>13</v>
      </c>
      <c r="C17" s="268"/>
      <c r="D17" s="108"/>
      <c r="E17" s="109"/>
      <c r="F17" s="108"/>
      <c r="G17" s="108"/>
      <c r="H17" s="106"/>
    </row>
    <row r="18" spans="1:13" ht="23.25" customHeight="1">
      <c r="A18" s="107">
        <v>4.2</v>
      </c>
      <c r="B18" s="268" t="s">
        <v>14</v>
      </c>
      <c r="C18" s="268"/>
      <c r="D18" s="108"/>
      <c r="E18" s="109"/>
      <c r="F18" s="108"/>
      <c r="G18" s="108"/>
      <c r="H18" s="106"/>
    </row>
    <row r="19" spans="1:13" ht="23.25" customHeight="1">
      <c r="A19" s="107">
        <v>4.3</v>
      </c>
      <c r="B19" s="268" t="s">
        <v>15</v>
      </c>
      <c r="C19" s="268"/>
      <c r="D19" s="108"/>
      <c r="E19" s="109"/>
      <c r="F19" s="108"/>
      <c r="G19" s="108"/>
      <c r="H19" s="106"/>
    </row>
    <row r="20" spans="1:13" ht="24.95" customHeight="1">
      <c r="A20" s="246" t="s">
        <v>76</v>
      </c>
      <c r="B20" s="247"/>
      <c r="C20" s="248"/>
      <c r="D20" s="112" t="str">
        <f>IF(AND(D17="-",D18="-",D19="-"),"-",IFERROR(AVERAGE(D17:D19),"auto-calcuate"))</f>
        <v>auto-calcuate</v>
      </c>
      <c r="E20" s="112" t="str">
        <f>IF(AND(E17="-",E18="-",E19="-"),"-",IFERROR(AVERAGE(E17:E19),"auto-calcuate"))</f>
        <v>auto-calcuate</v>
      </c>
      <c r="F20" s="112" t="str">
        <f>IF(AND(F17="-",F18="-",F19="-"),"-",IFERROR(AVERAGE(F17:F19),"auto-calcuate"))</f>
        <v>auto-calcuate</v>
      </c>
      <c r="G20" s="112" t="str">
        <f>IF(AND(G17="-",G18="-",G19="-"),"-",IFERROR(AVERAGE(G17:G19),"auto-calcuate"))</f>
        <v>auto-calcuate</v>
      </c>
      <c r="H20" s="106"/>
    </row>
    <row r="21" spans="1:13" ht="23.25" customHeight="1">
      <c r="A21" s="277" t="s">
        <v>16</v>
      </c>
      <c r="B21" s="277"/>
      <c r="C21" s="277"/>
      <c r="D21" s="277"/>
      <c r="E21" s="277"/>
      <c r="F21" s="277"/>
      <c r="G21" s="277"/>
      <c r="H21" s="106"/>
    </row>
    <row r="22" spans="1:13" ht="24" customHeight="1">
      <c r="A22" s="107">
        <v>5.0999999999999996</v>
      </c>
      <c r="B22" s="268" t="s">
        <v>17</v>
      </c>
      <c r="C22" s="268"/>
      <c r="D22" s="108"/>
      <c r="E22" s="109"/>
      <c r="F22" s="108"/>
      <c r="G22" s="108"/>
      <c r="H22" s="106"/>
    </row>
    <row r="23" spans="1:13" ht="24" customHeight="1">
      <c r="A23" s="107">
        <v>5.2</v>
      </c>
      <c r="B23" s="268" t="s">
        <v>18</v>
      </c>
      <c r="C23" s="268"/>
      <c r="D23" s="108"/>
      <c r="E23" s="109"/>
      <c r="F23" s="108"/>
      <c r="G23" s="108"/>
      <c r="H23" s="106"/>
    </row>
    <row r="24" spans="1:13" ht="24" customHeight="1">
      <c r="A24" s="107">
        <v>5.3</v>
      </c>
      <c r="B24" s="268" t="s">
        <v>19</v>
      </c>
      <c r="C24" s="268"/>
      <c r="D24" s="108"/>
      <c r="E24" s="109"/>
      <c r="F24" s="108"/>
      <c r="G24" s="108"/>
      <c r="H24" s="106"/>
    </row>
    <row r="25" spans="1:13" ht="24" customHeight="1">
      <c r="A25" s="114">
        <v>5.4</v>
      </c>
      <c r="B25" s="268" t="s">
        <v>20</v>
      </c>
      <c r="C25" s="268"/>
      <c r="D25" s="108"/>
      <c r="E25" s="109"/>
      <c r="F25" s="108"/>
      <c r="G25" s="108"/>
      <c r="H25" s="106"/>
    </row>
    <row r="26" spans="1:13" ht="24.95" customHeight="1">
      <c r="A26" s="246" t="s">
        <v>77</v>
      </c>
      <c r="B26" s="247"/>
      <c r="C26" s="248"/>
      <c r="D26" s="112" t="str">
        <f>IF(AND(D22="-",D23="-",D24="-",D25="-"),"-",IFERROR(AVERAGE(D22:D25),"auto-calculate"))</f>
        <v>auto-calculate</v>
      </c>
      <c r="E26" s="112" t="str">
        <f>IF(AND(E22="-",E23="-",E24="-",E25="-"),"-",IFERROR(AVERAGE(E22:E25),"auto-calculate"))</f>
        <v>auto-calculate</v>
      </c>
      <c r="F26" s="112" t="str">
        <f>IF(AND(F22="-",F23="-",F24="-",F25="-"),"-",IFERROR(AVERAGE(F22:F25),"auto-calculate"))</f>
        <v>auto-calculate</v>
      </c>
      <c r="G26" s="112" t="str">
        <f>IF(AND(G22="-",G23="-",G24="-",G25="-"),"-",IFERROR(AVERAGE(G22:G25),"auto-calculate"))</f>
        <v>auto-calculate</v>
      </c>
      <c r="H26" s="106"/>
    </row>
    <row r="27" spans="1:13" ht="23.25" customHeight="1">
      <c r="A27" s="277" t="s">
        <v>21</v>
      </c>
      <c r="B27" s="277"/>
      <c r="C27" s="277"/>
      <c r="D27" s="277"/>
      <c r="E27" s="277"/>
      <c r="F27" s="277"/>
      <c r="G27" s="277"/>
      <c r="H27" s="106"/>
    </row>
    <row r="28" spans="1:13" ht="23.25" customHeight="1">
      <c r="A28" s="107">
        <v>6.1</v>
      </c>
      <c r="B28" s="268" t="s">
        <v>22</v>
      </c>
      <c r="C28" s="268"/>
      <c r="D28" s="108"/>
      <c r="E28" s="109"/>
      <c r="F28" s="108"/>
      <c r="G28" s="108"/>
      <c r="H28" s="106"/>
    </row>
    <row r="29" spans="1:13" ht="24.95" customHeight="1">
      <c r="A29" s="246" t="s">
        <v>78</v>
      </c>
      <c r="B29" s="247"/>
      <c r="C29" s="248"/>
      <c r="D29" s="112" t="str">
        <f>IF(D28="-","-",IF(D28="","auto-calculate",D28))</f>
        <v>auto-calculate</v>
      </c>
      <c r="E29" s="112" t="str">
        <f>IF(E28="-","-",IF(E28="","auto-calculate",E28))</f>
        <v>auto-calculate</v>
      </c>
      <c r="F29" s="112" t="str">
        <f>IF(F28="-","-",IF(F28="","auto-calculate",F28))</f>
        <v>auto-calculate</v>
      </c>
      <c r="G29" s="112" t="str">
        <f>IF(G28="-","-",IF(G28="","auto-calculate",G28))</f>
        <v>auto-calculate</v>
      </c>
      <c r="H29" s="106"/>
    </row>
    <row r="30" spans="1:13" ht="24.95" customHeight="1">
      <c r="A30" s="258" t="s">
        <v>23</v>
      </c>
      <c r="B30" s="259"/>
      <c r="C30" s="260"/>
      <c r="D30" s="115" t="str">
        <f>IFERROR(ROUND(AVERAGE(D8,D9,D12,D13,D14,D17,D18,D19,D22,D23,D24,D25,D28),2),"auto-calculate")</f>
        <v>auto-calculate</v>
      </c>
      <c r="E30" s="115" t="str">
        <f>IFERROR(ROUND(AVERAGE(E8,E9,E12,E13,E14,E17,E18,E19,E22,E23,E24,E25,E28),2),"auto-calculate")</f>
        <v>auto-calculate</v>
      </c>
      <c r="F30" s="115" t="str">
        <f>IFERROR(ROUND(AVERAGE(F8,F9,F12,F13,F14,F17,F18,F19,F22,F23,F24,F25,F28),2),"auto-calculate")</f>
        <v>auto-calculate</v>
      </c>
      <c r="G30" s="115" t="str">
        <f>IFERROR(ROUND(AVERAGE(G8,G9,G12,G13,G14,G17,G18,G19,G22,G23,G24,G25,G28),2),"auto-calculate")</f>
        <v>auto-calculate</v>
      </c>
      <c r="H30" s="106"/>
    </row>
    <row r="31" spans="1:13" ht="26.25">
      <c r="A31" s="270" t="s">
        <v>69</v>
      </c>
      <c r="B31" s="270"/>
      <c r="C31" s="270"/>
      <c r="D31" s="321" t="str">
        <f>IFERROR(ROUND(AVERAGE(D30:G30),2),"auto-calculate")</f>
        <v>auto-calculate</v>
      </c>
      <c r="E31" s="322"/>
      <c r="F31" s="322"/>
      <c r="G31" s="322"/>
      <c r="H31" s="106"/>
      <c r="M31" s="106"/>
    </row>
    <row r="32" spans="1:13">
      <c r="A32" s="318" t="s">
        <v>93</v>
      </c>
      <c r="B32" s="318"/>
      <c r="C32" s="318"/>
      <c r="D32" s="318"/>
      <c r="E32" s="318"/>
      <c r="F32" s="318"/>
      <c r="G32" s="318"/>
    </row>
  </sheetData>
  <mergeCells count="32">
    <mergeCell ref="A4:C5"/>
    <mergeCell ref="A3:G3"/>
    <mergeCell ref="A10:C10"/>
    <mergeCell ref="A15:C15"/>
    <mergeCell ref="A20:C20"/>
    <mergeCell ref="A26:C26"/>
    <mergeCell ref="B23:C23"/>
    <mergeCell ref="B24:C24"/>
    <mergeCell ref="B25:C25"/>
    <mergeCell ref="B12:C12"/>
    <mergeCell ref="A31:C31"/>
    <mergeCell ref="D31:G31"/>
    <mergeCell ref="B18:C18"/>
    <mergeCell ref="B19:C19"/>
    <mergeCell ref="A21:G21"/>
    <mergeCell ref="A30:C30"/>
    <mergeCell ref="B14:C14"/>
    <mergeCell ref="A27:G27"/>
    <mergeCell ref="B28:C28"/>
    <mergeCell ref="A29:C29"/>
    <mergeCell ref="A16:G16"/>
    <mergeCell ref="B17:C17"/>
    <mergeCell ref="A32:G32"/>
    <mergeCell ref="A2:G2"/>
    <mergeCell ref="D4:G4"/>
    <mergeCell ref="A7:G7"/>
    <mergeCell ref="B8:C8"/>
    <mergeCell ref="B9:C9"/>
    <mergeCell ref="B22:C22"/>
    <mergeCell ref="A11:G11"/>
    <mergeCell ref="A6:C6"/>
    <mergeCell ref="B13:C13"/>
  </mergeCells>
  <pageMargins left="0.70866141732283505" right="0.53" top="0.35" bottom="0.27" header="0.17" footer="0.17"/>
  <pageSetup paperSize="9" scale="94" fitToWidth="0" orientation="portrait" r:id="rId1"/>
  <headerFooter>
    <oddHeader>&amp;R&amp;"TH SarabunPSK,Regular"&amp;14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คะแนนรวมเฉลี่ยทุกตัวบ่งชี้</vt:lpstr>
      <vt:lpstr>ครุศาสตร์ฯ</vt:lpstr>
      <vt:lpstr>คหกรรมศาสตร์ฯ</vt:lpstr>
      <vt:lpstr>สื่อสาร</vt:lpstr>
      <vt:lpstr>บริหารธุรกิจ</vt:lpstr>
      <vt:lpstr>วิทยาศาสตร์ฯ</vt:lpstr>
      <vt:lpstr>วิศวะ</vt:lpstr>
      <vt:lpstr>วิศวฯ</vt:lpstr>
      <vt:lpstr>ศิลปศาสตร์</vt:lpstr>
      <vt:lpstr>สถาปัต</vt:lpstr>
      <vt:lpstr>สิ่งทอฯ</vt:lpstr>
      <vt:lpstr>วิทยาลัยการบริหารแห่งรัฐ</vt:lpstr>
      <vt:lpstr>ครุศาสตร์ฯ!Print_Area</vt:lpstr>
      <vt:lpstr>คหกรรมศาสตร์ฯ!Print_Area</vt:lpstr>
      <vt:lpstr>คะแนนรวมเฉลี่ยทุกตัวบ่งชี้!Print_Area</vt:lpstr>
      <vt:lpstr>วิทยาลัยการบริหารแห่งรัฐ!Print_Area</vt:lpstr>
      <vt:lpstr>วิทยาศาสตร์ฯ!Print_Area</vt:lpstr>
      <vt:lpstr>ศิลปศาสตร์!Print_Area</vt:lpstr>
      <vt:lpstr>สถาปัต!Print_Area</vt:lpstr>
      <vt:lpstr>สิ่งทอฯ!Print_Area</vt:lpstr>
      <vt:lpstr>สื่อสาร!Print_Area</vt:lpstr>
      <vt:lpstr>วิศวฯ!Print_Titles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LENOVO_PC</cp:lastModifiedBy>
  <cp:lastPrinted>2018-04-26T03:48:35Z</cp:lastPrinted>
  <dcterms:created xsi:type="dcterms:W3CDTF">2015-08-14T06:06:07Z</dcterms:created>
  <dcterms:modified xsi:type="dcterms:W3CDTF">2022-07-07T07:05:36Z</dcterms:modified>
</cp:coreProperties>
</file>