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firstSheet="1" activeTab="4"/>
  </bookViews>
  <sheets>
    <sheet name="คะแนนรวมเฉลี่ยทุกตัวบ่งชี้" sheetId="1" state="hidden" r:id="rId1"/>
    <sheet name="ครุศาสตร์ฯ" sheetId="2" r:id="rId2"/>
    <sheet name="คหกรรมศาสตร์ฯ" sheetId="3" r:id="rId3"/>
    <sheet name="สื่อสาร" sheetId="4" r:id="rId4"/>
    <sheet name="บริหารธุรกิจ" sheetId="5" r:id="rId5"/>
    <sheet name="วิทยาศาสตร์ฯ" sheetId="6" r:id="rId6"/>
    <sheet name="วิศวะ" sheetId="7" state="hidden" r:id="rId7"/>
    <sheet name="วิศวฯ" sheetId="8" r:id="rId8"/>
    <sheet name="ศิลปศาสตร์" sheetId="9" r:id="rId9"/>
    <sheet name="สถาปัต" sheetId="10" r:id="rId10"/>
    <sheet name="สิ่งทอฯ" sheetId="11" r:id="rId11"/>
  </sheets>
  <definedNames>
    <definedName name="_xlfn.IFERROR" hidden="1">#NAME?</definedName>
    <definedName name="_xlnm.Print_Area" localSheetId="1">'ครุศาสตร์ฯ'!$A$1:$H$32</definedName>
    <definedName name="_xlnm.Print_Area" localSheetId="2">'คหกรรมศาสตร์ฯ'!$A$1:$M$33</definedName>
    <definedName name="_xlnm.Print_Area" localSheetId="0">'คะแนนรวมเฉลี่ยทุกตัวบ่งชี้'!$A$1:$M$30</definedName>
    <definedName name="_xlnm.Print_Area" localSheetId="5">'วิทยาศาสตร์ฯ'!$A$1:$F$32</definedName>
    <definedName name="_xlnm.Print_Area" localSheetId="8">'ศิลปศาสตร์'!$A$1:$G$32</definedName>
    <definedName name="_xlnm.Print_Area" localSheetId="9">'สถาปัต'!$A$1:$F$32</definedName>
    <definedName name="_xlnm.Print_Area" localSheetId="10">'สิ่งทอฯ'!$A$1:$F$32</definedName>
    <definedName name="_xlnm.Print_Area" localSheetId="3">'สื่อสาร'!$A$1:$E$33</definedName>
    <definedName name="_xlnm.Print_Titles" localSheetId="7">'วิศวฯ'!$4:$5</definedName>
  </definedNames>
  <calcPr fullCalcOnLoad="1"/>
</workbook>
</file>

<file path=xl/comments8.xml><?xml version="1.0" encoding="utf-8"?>
<comments xmlns="http://schemas.openxmlformats.org/spreadsheetml/2006/main">
  <authors>
    <author>P-QA</author>
  </authors>
  <commentList>
    <comment ref="O5" authorId="0">
      <text>
        <r>
          <rPr>
            <b/>
            <sz val="9"/>
            <rFont val="Tahoma"/>
            <family val="2"/>
          </rPr>
          <t>P-QA: ปรับชื่อใหม่ หลักสูตร ปี 59</t>
        </r>
        <r>
          <rPr>
            <sz val="9"/>
            <rFont val="Tahoma"/>
            <family val="2"/>
          </rPr>
          <t xml:space="preserve">
วิศวกรรมศาสตรบัณฑิต สาขาวิชาวิศวกรรมแมคคาทรอนิกส์</t>
        </r>
      </text>
    </comment>
    <comment ref="P5" authorId="0">
      <text>
        <r>
          <rPr>
            <b/>
            <sz val="9"/>
            <rFont val="Tahoma"/>
            <family val="2"/>
          </rPr>
          <t>P-QA: ปรับชื่อใหม่ หลักสูตรปี 59</t>
        </r>
        <r>
          <rPr>
            <sz val="9"/>
            <rFont val="Tahoma"/>
            <family val="2"/>
          </rPr>
          <t xml:space="preserve">
อุตสาหกรรมศาสตรบัณฑิต สาขาวิชาเทคโนโลยีแม่พิมพ์เครื่องประดับ</t>
        </r>
      </text>
    </comment>
  </commentList>
</comments>
</file>

<file path=xl/sharedStrings.xml><?xml version="1.0" encoding="utf-8"?>
<sst xmlns="http://schemas.openxmlformats.org/spreadsheetml/2006/main" count="419" uniqueCount="155">
  <si>
    <t>องค์ประกอบ และตัวบ่งชี้</t>
  </si>
  <si>
    <t>คะแนนที่ได้</t>
  </si>
  <si>
    <t>หมายเหตุ/ข้อสังเกต (ถ้ามี)</t>
  </si>
  <si>
    <t xml:space="preserve">องค์ประกอบที่ 2 บัณฑิต  </t>
  </si>
  <si>
    <t>คุณภาพบัณฑิตตามกรอบมาตรฐานคุณวุฒิระดับอุดมศึกษาแห่งชาติ (ป.ตรี/ป.โท)</t>
  </si>
  <si>
    <t>ร้อยละของบัณฑิตปริญญาตรีที่ได้งานทำ หรือประกอบอาชีพอิสระภายใน 1 ปี</t>
  </si>
  <si>
    <t>ผลงานของนักศึกษาและผู้สำเร็จการศึกษาในระดับปริญญาโทที่ได้รับการตีพิมพ์เผยแพร่ (ป.โท)</t>
  </si>
  <si>
    <t>คะแนนเฉลี่ยของผลการประเมิน</t>
  </si>
  <si>
    <t>องค์ประกอบที่ 3  นักศึกษา</t>
  </si>
  <si>
    <t>การรับนักศึกษา</t>
  </si>
  <si>
    <t>การส่งเสริมและพัฒนานักศึกษา</t>
  </si>
  <si>
    <t>ผลที่เกิดกับนักศึกษา</t>
  </si>
  <si>
    <t>องค์ประกอบที่ 4  อาจารย์</t>
  </si>
  <si>
    <t>การบริหารและพัฒนาอาจารย์</t>
  </si>
  <si>
    <t>คุณภาพอาจารย์</t>
  </si>
  <si>
    <t>ผลที่เกิดกับอาจารย์</t>
  </si>
  <si>
    <t>องค์ประกอบที่ 5 หลักสูตร การเรียนการสอน การประเมินผู้เรียน</t>
  </si>
  <si>
    <t>สาระของรายวิชาในหลักสูตร</t>
  </si>
  <si>
    <t>การวางระบบผู้สอนและกระบวนการเรียนการสอน</t>
  </si>
  <si>
    <t>การประเมินผู้เรียน</t>
  </si>
  <si>
    <t>ผลการดำเนินงานหลักสูตรตามกรอบมาตรฐานคุณวุฒิระดับอุดมศึกษาแห่งชาติ</t>
  </si>
  <si>
    <t>องค์ประกอบที่ 6 สิ่งสนับสนุนการเรียนการสอน</t>
  </si>
  <si>
    <t>สิ่งสนับสนุนการเรียนการสอน</t>
  </si>
  <si>
    <t xml:space="preserve">คะแนนเฉลี่ยของผลการประเมิน รวม 13 ตัวบ่งชี้ </t>
  </si>
  <si>
    <t>-</t>
  </si>
  <si>
    <t>ตารางสรุปผลการประเมินคุณภาพองค์ประกอบที่ 1-6</t>
  </si>
  <si>
    <t xml:space="preserve">คุณภาพบัณฑิตตามกรอบมาตรฐานคุณวุฒิระดับอุดมศึกษาแห่งชาติ </t>
  </si>
  <si>
    <t>วิศวกรรมเครื่องกล</t>
  </si>
  <si>
    <t>วิศวกรรมอุตสาหการ</t>
  </si>
  <si>
    <t>วิศวกรรมไฟฟ้า</t>
  </si>
  <si>
    <t>วิศวกรรมอิเล็กทรอนิกส์และโทรคมนาคม</t>
  </si>
  <si>
    <t>วิศวกรรมคอมพิวเตอร์</t>
  </si>
  <si>
    <t>วิศวกรรมแมคคาทรอนิกส์</t>
  </si>
  <si>
    <t>วิศวกรรมโยธา</t>
  </si>
  <si>
    <t>วิศวกรรมบำรุงรักษา</t>
  </si>
  <si>
    <t>วิศวกรรมการผลิตเครื่องมือฯ</t>
  </si>
  <si>
    <t>เทคโนโลยีการผลิตเครื่องมือฯ</t>
  </si>
  <si>
    <t>เทคโนโลยีแม่พิมพ์เครื่องประดับ</t>
  </si>
  <si>
    <t>วิศวกรรมการจัดการอุตสาหกรรมเพื่อความยั่งยืน</t>
  </si>
  <si>
    <t>วิศวกรรมไฟฟ้ามหาบัณฑิต</t>
  </si>
  <si>
    <t>บัณฑิต</t>
  </si>
  <si>
    <t>นักศึกษา</t>
  </si>
  <si>
    <t>อาจารย์</t>
  </si>
  <si>
    <t>การกำกับมาตรฐาน</t>
  </si>
  <si>
    <t>ผ่าน</t>
  </si>
  <si>
    <t>ไม่
ผ่าน</t>
  </si>
  <si>
    <t>หลักสูตร การเรียนการสอน 
การประเมินผู้เรียน</t>
  </si>
  <si>
    <t>รายงานตรวจประเมินภาคสนาม ระดับหลักสูตรคณะวิศวกรรมศาสตร์      ปีการศึกษา 2557</t>
  </si>
  <si>
    <t>คอบ.ไฟฟ้า</t>
  </si>
  <si>
    <t>คอบ.เครื่องกล</t>
  </si>
  <si>
    <t>อศบ.ไฟฟ้า</t>
  </si>
  <si>
    <t>อศบ.อุตสาหการ</t>
  </si>
  <si>
    <t>รวม</t>
  </si>
  <si>
    <t>ตารางเฉลี่ยผลการประเมินรายตัวบ่งชี้ตามองค์ประกอบคุณภาพ ระดับหลักสูตร ปีการศึกษา 2557</t>
  </si>
  <si>
    <t>ตัวบ่งชี้คุณภาพ</t>
  </si>
  <si>
    <t>ครุศาสตร์</t>
  </si>
  <si>
    <t>คหกรรม</t>
  </si>
  <si>
    <t>สื่อสาร</t>
  </si>
  <si>
    <t>บริหาร</t>
  </si>
  <si>
    <t>วิทยาศาสตร์</t>
  </si>
  <si>
    <t>วิศวกรรม</t>
  </si>
  <si>
    <t>ศิลปศาสตร์</t>
  </si>
  <si>
    <t>สิ่งทอ</t>
  </si>
  <si>
    <t>สถาปัต</t>
  </si>
  <si>
    <t>องค์ประกอบที่ 1 การกำกับมาตรฐาน</t>
  </si>
  <si>
    <t>ร้อยละของบัณฑิตปริญญาตรีที่ได้งานทำ หรือประกอบอาชีพอิสระภายใน 1 ปี (ป.ตรี)</t>
  </si>
  <si>
    <t>ผลงานของนักศึกษาและผู้สำเร็จการศึกษาในระดับปริญญาโท/เอกที่ได้รับการตีพิมพ์เผยแพร่ (ป.โท/ป.เอก)</t>
  </si>
  <si>
    <t>การบริหารจัดการหลักสูตรตามเกณฑ์มาตรฐานหลักสูตรที่กำหนดโดยสกอ.</t>
  </si>
  <si>
    <t xml:space="preserve">คะแนนเฉลี่ยของผลการประเมิน รวม 53 หลักสูตร </t>
  </si>
  <si>
    <t>คะแนนเฉลี่ยรวมทุกหลักสูตร</t>
  </si>
  <si>
    <t>คะแนนเฉลี่ยของผลการประเมิน รวม 13 ตัวบ่งชี้</t>
  </si>
  <si>
    <t>คะแนนเฉลี่ยมรวมทุกหลักสูตร</t>
  </si>
  <si>
    <t>คณะครุศาสตร์อุตสาหกรรม</t>
  </si>
  <si>
    <t>องค์ประกอบ และตัวบ่งชี้ระดับหลักสูตร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</si>
  <si>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</si>
  <si>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</si>
  <si>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</si>
  <si>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คะแนนเฉลี่ยองค์ประกอบที่ 5</t>
  </si>
  <si>
    <t>คะแนนเฉลี่ยองค์ประกอบที่ 6</t>
  </si>
  <si>
    <t>คณะเทคโนโลยีคหกรรมศาสตร์</t>
  </si>
  <si>
    <t>คณะเทคโนโลยีสื่อสารมวลชน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</si>
  <si>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</si>
  <si>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</si>
  <si>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</si>
  <si>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คณะสถาปัตยกรรมศาสตร์และการออกแบบ</t>
  </si>
  <si>
    <t>คณะอุตสาหกรรมสิ่งทอและออกแบบแฟชั่น</t>
  </si>
  <si>
    <r>
      <t xml:space="preserve">องค์ประกอบที่ 1  การกำกับมาตรฐาน                              
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</t>
    </r>
  </si>
  <si>
    <r>
      <t xml:space="preserve">องค์ประกอบที่ 1  การกำกับมาตรฐาน                                    
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</t>
    </r>
    <r>
      <rPr>
        <b/>
        <sz val="14"/>
        <color indexed="8"/>
        <rFont val="TH SarabunPSK"/>
        <family val="2"/>
      </rPr>
      <t xml:space="preserve">                            </t>
    </r>
  </si>
  <si>
    <r>
      <t xml:space="preserve">องค์ประกอบที่ 1  การกำกับมาตรฐาน                    
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            </t>
    </r>
  </si>
  <si>
    <r>
      <t xml:space="preserve">องค์ประกอบที่ 1  การกำกับมาตรฐาน                      
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            </t>
    </r>
  </si>
  <si>
    <r>
      <t xml:space="preserve">องค์ประกอบที่ 1  การกำกับมาตรฐาน                    </t>
    </r>
    <r>
      <rPr>
        <sz val="14"/>
        <color indexed="8"/>
        <rFont val="TH SarabunPSK"/>
        <family val="2"/>
      </rPr>
      <t xml:space="preserve">    
1.1 การบริหารจัดการหลักสูตรตามเกณฑ์มาตรฐานหลักสูตรที่กำหนดโดยสกอ.    </t>
    </r>
    <r>
      <rPr>
        <b/>
        <sz val="14"/>
        <color indexed="8"/>
        <rFont val="TH SarabunPSK"/>
        <family val="2"/>
      </rPr>
      <t xml:space="preserve">                          </t>
    </r>
  </si>
  <si>
    <t>คณะศิลปศาสตร์</t>
  </si>
  <si>
    <t xml:space="preserve">ข้อมูล ณ วันที่............      </t>
  </si>
  <si>
    <t>ข้อมูล ณ วันที่ .....................</t>
  </si>
  <si>
    <t xml:space="preserve">ข้อมูล ณ วันที่  ......................  </t>
  </si>
  <si>
    <t>ผลงานของนักศึกษาและผู้สำเร็จการศึกษาในระดับปริญญาเอกที่ได้รับการตีพิมพ์เผยแพร่ (ป.เอก)</t>
  </si>
  <si>
    <t>ข้อมูล ณ วันที่ ..........................</t>
  </si>
  <si>
    <t>ข้อมูล ณ วันที่ ..........................................................</t>
  </si>
  <si>
    <t>ข้อมูล ณ วันที่ .......</t>
  </si>
  <si>
    <t>ข้อมูล ณ วันที่ ............</t>
  </si>
  <si>
    <r>
      <t xml:space="preserve">องค์ประกอบที่ 1  การกำกับมาตรฐาน                                         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            </t>
    </r>
  </si>
  <si>
    <t>ผลการประเมินคุณภาพภายในระดับหลักสูตร      ปีการศึกษา 2560</t>
  </si>
  <si>
    <t>ผลการตรวจประเมินคุณภาพภายในระดับหลักสูตร  ปีการศึกษา 2560</t>
  </si>
  <si>
    <t xml:space="preserve">ป.บัณฑิต วิชาชีพครู </t>
  </si>
  <si>
    <t>คหกรรมศาสตร์ (หลักสูตรปรับปรุง พ.ศ. 2560)</t>
  </si>
  <si>
    <t>ออกแบบแฟชั่นผ้าและเครื่องแต่งกาย (หลักสูตรปรับปรุง พ.ศ. 2560)</t>
  </si>
  <si>
    <t>อาหารและโภชนาการ (หลักสูตรปรับปรุง พ.ศ. 2560)</t>
  </si>
  <si>
    <t>อุตสาหกรรมการบริการอาหาร (หลักสูตรปรับปรุง พ.ศ. 2560)</t>
  </si>
  <si>
    <t>การบริหารธุรกิจคหกรรมศาสตร์ (หลักสูตรปรับปรุง พ.ศ. 2560)</t>
  </si>
  <si>
    <t xml:space="preserve">การบริหารธุรกิจคหกรรมศาสตร์ (ต่อเนื่อง) (หลักสูตรใหม่ พ.ศ. 2560)     </t>
  </si>
  <si>
    <t>อาหารและโภชนาการ (ต่อเนื่อง) (หลักสูตรใหม่ พ.ศ. 2560)</t>
  </si>
  <si>
    <t>วิทยาศาสตร์และเทคโนโลยีการอาหาร (หลักสูตรปรับปรุง พ.ศ. 2560)</t>
  </si>
  <si>
    <t>เทคโนโลยีการจัดการสินค้าแฟชั่น (หลักสูตรปรับปรุง พ.ศ. 2555)</t>
  </si>
  <si>
    <t>การสื่อสารการตลาด (หลักสูตรปรับปรุง พ.ศ. 2558)</t>
  </si>
  <si>
    <t>เทคโนโลยีสื่อสารมวลชน (หลักสูตรปรับปรุง พ.ศ. 2560)*</t>
  </si>
  <si>
    <t xml:space="preserve">     ภาษาอังกฤษธุรกิจ (หลักสูตรปรับปรุง พ.ศ. 2555)</t>
  </si>
  <si>
    <t xml:space="preserve">     ระบบสารสนเทศ (หลักสูตรปรับปรุง พ.ศ. 2556) </t>
  </si>
  <si>
    <t xml:space="preserve">     การจัดการ (หลักสูตรปรับปรุง พ.ศ. 2560)</t>
  </si>
  <si>
    <t xml:space="preserve">     การตลาด (หลักสูตรปรับปรุง พ.ศ. 2560)</t>
  </si>
  <si>
    <t xml:space="preserve">     การเงิน (หลักสูตรปรับปรุง พ.ศ. 2560)</t>
  </si>
  <si>
    <t xml:space="preserve">     ธุรกิจระหว่างประเทศ (หลักสูตรปรับปรุง พ.ศ. 2560)</t>
  </si>
  <si>
    <t>บริหารธุรกิจดุษฎีบัณฑิต (หลักสูตรใหม่ พ.ศ. 2557)</t>
  </si>
  <si>
    <t>บริหารธุรกิจมหาบัณฑิต (หลักสูตรปรับปรุง พ.ศ. 2559)</t>
  </si>
  <si>
    <t>บัญชีบัณฑิต (หลักสูตรปรับปรุง พ.ศ. 2560)</t>
  </si>
  <si>
    <t xml:space="preserve">     วิทยาการคอมพิวเตอร์ (หลักสูตรปรับปรุง พ.ศ. 2555)</t>
  </si>
  <si>
    <t xml:space="preserve">     วิทยาการสิ่งแวดล้อมและทรัพยากรธรรมชาติ (หลักสูตรปรับปรุง พ.ศ. 2556)</t>
  </si>
  <si>
    <t xml:space="preserve">     วัสดุศาสตร์อุตสาหกรรม (หลักสูตรใหม่ พ.ศ. 2557)    </t>
  </si>
  <si>
    <t xml:space="preserve">     วิศวกรรมไฟฟ้า (หลักสูตรใหม่ พ.ศ. 2555)</t>
  </si>
  <si>
    <t xml:space="preserve">     วิศวกรรมการจัดการอุตสาหกรรมเพื่อความยั่งยืน (หลักสูตรปรับปรุง พ.ศ. 2559)</t>
  </si>
  <si>
    <t xml:space="preserve">     วิศวกรรมไฟฟ้า (หลักสูตรปรับปรุง พ.ศ. 2555)</t>
  </si>
  <si>
    <t xml:space="preserve">     วิศวกรรมการผลิตเครื่องมือและแม่พิมพ์ (หลักสูตรใหม่ พ.ศ. 2556)</t>
  </si>
  <si>
    <t xml:space="preserve">     วิศวกรรมการบำรุงรักษา (หลักสูตรใหม่ พ.ศ. 2556)</t>
  </si>
  <si>
    <t xml:space="preserve">     วิศวกรรมโยธา (หลักสูตรปรับปรุง พ.ศ. 2559)</t>
  </si>
  <si>
    <t xml:space="preserve">     วิศวกรรมอุตสาหการ (หลักสูตรปรับปรุง พ.ศ. 2560)</t>
  </si>
  <si>
    <t xml:space="preserve">     วิศวกรรมคอมพิวเตอร์ (หลักสูตรปรับปรุง พ.ศ. 2560)</t>
  </si>
  <si>
    <t xml:space="preserve">     วิศวกรรมอิเล็กทรอนิกส์และโทรคมนาคม (หลักสูตรปรับปรุง พ.ศ. 2560)</t>
  </si>
  <si>
    <t xml:space="preserve">     วิศวกรรมเมคคาทรอนิกส์และระบบการผลิตอัตโนมัติ(หลักสูตรปรับปรุง พ.ศ. 2560)</t>
  </si>
  <si>
    <t xml:space="preserve">     เทคโนโลยีการผลิตเครื่องมือและแม่พิมพ์ (หลักสูตรปรับปรุง พ.ศ. 2555)</t>
  </si>
  <si>
    <t xml:space="preserve">     วิศวกรรมการผลิตเครื่องประดับ (หลักสูตรปรับปรุง พ.ศ. 2560) *</t>
  </si>
  <si>
    <t xml:space="preserve">     เทคโนโลยีวิศวกรรมนวัตกรรมเพื่อความยั่งยืน (ต่อเนื่อง) (หลักสูตรใหม่ พ.ศ. 2559) </t>
  </si>
  <si>
    <t>วิศวกรรมเครื่องกล (หลักสูตรปรับปรุง พ.ศ. 2560)</t>
  </si>
  <si>
    <t>วิศวกรรมเครื่องกล (หลักสูตรใหม่ พ.ศ. 2559)</t>
  </si>
  <si>
    <t xml:space="preserve">     ภาษาไทยประยุกต์ (หลักสูตรใหม่ พ.ศ. 2553)</t>
  </si>
  <si>
    <t xml:space="preserve">     การท่องเที่ยว (หลักสูตรปรับปรุง พ.ศ. 2556)</t>
  </si>
  <si>
    <t xml:space="preserve">     การโรงแรม (หลักสูตรปรับปรุง พ.ศ. 2556)</t>
  </si>
  <si>
    <t xml:space="preserve">     ภาษาอังกฤษเพื่อการสื่อสารสากล (หลักสูตรปรับปรุง พ.ศ. 2556)</t>
  </si>
  <si>
    <r>
      <t xml:space="preserve">องค์ประกอบที่ 1  การกำกับมาตรฐาน
     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     </t>
    </r>
  </si>
  <si>
    <t xml:space="preserve">    การออกแบบผลิตภัณฑ์อุตสาหกรรม (หลักสูตรปรับปรุง พ.ศ. 2555)</t>
  </si>
  <si>
    <t xml:space="preserve">    การออกแบบบรรจุภัณฑ์ (หลักสูตรปรับปรุง พ.ศ. 2555)</t>
  </si>
  <si>
    <t>สถาปัตยกรรม (หลักสูตรปรับปรุง พ.ศ.2560)</t>
  </si>
  <si>
    <r>
      <t xml:space="preserve">องค์ประกอบที่ 1  การกำกับมาตรฐาน
  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</t>
    </r>
    <r>
      <rPr>
        <b/>
        <sz val="14"/>
        <color indexed="8"/>
        <rFont val="TH SarabunPSK"/>
        <family val="2"/>
      </rPr>
      <t xml:space="preserve">  </t>
    </r>
  </si>
  <si>
    <t xml:space="preserve">     เทคโนโลยีเสื้อผ้า (หลักสูตรปรับปรุง พ.ศ.2560)</t>
  </si>
  <si>
    <t xml:space="preserve">     นวัตกรรมและเทคโนโลยีสิ่งทอ (หลักสูตรปรับปรุง พ.ศ.2560)</t>
  </si>
  <si>
    <t xml:space="preserve">     ออกแบบแฟชั่นและสิ่งทอ (หลักสูตรปรับปรุง พ.ศ.2560)</t>
  </si>
  <si>
    <r>
      <t xml:space="preserve">องค์ประกอบที่ 1  การกำกับมาตรฐาน                          </t>
    </r>
    <r>
      <rPr>
        <sz val="14"/>
        <color indexed="8"/>
        <rFont val="TH SarabunPSK"/>
        <family val="2"/>
      </rPr>
      <t xml:space="preserve">1.1 การบริหารจัดการหลักสูตรตามเกณฑ์มาตรฐานหลักสูตรที่กำหนดโดยสกอ.  </t>
    </r>
    <r>
      <rPr>
        <b/>
        <sz val="14"/>
        <color indexed="8"/>
        <rFont val="TH SarabunPSK"/>
        <family val="2"/>
      </rPr>
      <t xml:space="preserve">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</si>
</sst>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0.0"/>
    <numFmt numFmtId="183" formatCode="0.00000"/>
    <numFmt numFmtId="184" formatCode="0.0000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Calibri"/>
      <family val="2"/>
    </font>
    <font>
      <sz val="16"/>
      <color indexed="8"/>
      <name val="TH SarabunPSK"/>
      <family val="2"/>
    </font>
    <font>
      <b/>
      <i/>
      <sz val="14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4"/>
      <color indexed="8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sz val="16"/>
      <color theme="1"/>
      <name val="TH SarabunPSK"/>
      <family val="2"/>
    </font>
    <font>
      <b/>
      <i/>
      <sz val="14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i/>
      <sz val="14"/>
      <color theme="1"/>
      <name val="TH SarabunPSK"/>
      <family val="2"/>
    </font>
    <font>
      <b/>
      <i/>
      <sz val="18"/>
      <color theme="1"/>
      <name val="TH SarabunPSK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2" fontId="52" fillId="0" borderId="11" xfId="0" applyNumberFormat="1" applyFont="1" applyBorder="1" applyAlignment="1" quotePrefix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6" xfId="0" applyFont="1" applyBorder="1" applyAlignment="1">
      <alignment vertical="center" wrapText="1"/>
    </xf>
    <xf numFmtId="2" fontId="52" fillId="0" borderId="17" xfId="0" applyNumberFormat="1" applyFont="1" applyBorder="1" applyAlignment="1" quotePrefix="1">
      <alignment horizontal="center" vertical="center" wrapText="1"/>
    </xf>
    <xf numFmtId="0" fontId="52" fillId="0" borderId="0" xfId="0" applyFont="1" applyFill="1" applyAlignment="1">
      <alignment/>
    </xf>
    <xf numFmtId="2" fontId="52" fillId="0" borderId="11" xfId="0" applyNumberFormat="1" applyFont="1" applyFill="1" applyBorder="1" applyAlignment="1" quotePrefix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4" fillId="33" borderId="19" xfId="0" applyNumberFormat="1" applyFont="1" applyFill="1" applyBorder="1" applyAlignment="1">
      <alignment horizontal="center" vertical="center" textRotation="90" wrapText="1"/>
    </xf>
    <xf numFmtId="0" fontId="54" fillId="35" borderId="19" xfId="0" applyFont="1" applyFill="1" applyBorder="1" applyAlignment="1">
      <alignment horizontal="center" vertical="center" textRotation="90" wrapText="1"/>
    </xf>
    <xf numFmtId="0" fontId="54" fillId="33" borderId="19" xfId="0" applyFont="1" applyFill="1" applyBorder="1" applyAlignment="1">
      <alignment horizontal="center" vertical="center" textRotation="90" wrapText="1"/>
    </xf>
    <xf numFmtId="2" fontId="52" fillId="0" borderId="0" xfId="0" applyNumberFormat="1" applyFont="1" applyAlignment="1">
      <alignment/>
    </xf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2" fontId="54" fillId="33" borderId="20" xfId="0" applyNumberFormat="1" applyFont="1" applyFill="1" applyBorder="1" applyAlignment="1">
      <alignment horizontal="center" vertical="center" textRotation="90" wrapText="1"/>
    </xf>
    <xf numFmtId="0" fontId="54" fillId="35" borderId="20" xfId="0" applyFont="1" applyFill="1" applyBorder="1" applyAlignment="1">
      <alignment horizontal="center" vertical="center" textRotation="90" wrapText="1"/>
    </xf>
    <xf numFmtId="0" fontId="54" fillId="33" borderId="20" xfId="0" applyFont="1" applyFill="1" applyBorder="1" applyAlignment="1">
      <alignment horizontal="center" vertical="center" textRotation="90" wrapText="1"/>
    </xf>
    <xf numFmtId="0" fontId="52" fillId="0" borderId="21" xfId="0" applyFont="1" applyBorder="1" applyAlignment="1">
      <alignment/>
    </xf>
    <xf numFmtId="0" fontId="53" fillId="0" borderId="16" xfId="0" applyFont="1" applyBorder="1" applyAlignment="1">
      <alignment vertical="center" wrapText="1"/>
    </xf>
    <xf numFmtId="2" fontId="52" fillId="0" borderId="16" xfId="0" applyNumberFormat="1" applyFont="1" applyBorder="1" applyAlignment="1">
      <alignment horizontal="center" vertical="center" wrapText="1"/>
    </xf>
    <xf numFmtId="2" fontId="52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4" fillId="0" borderId="22" xfId="0" applyNumberFormat="1" applyFont="1" applyFill="1" applyBorder="1" applyAlignment="1">
      <alignment horizontal="center" vertical="center" textRotation="90" wrapText="1"/>
    </xf>
    <xf numFmtId="0" fontId="54" fillId="0" borderId="22" xfId="0" applyFont="1" applyFill="1" applyBorder="1" applyAlignment="1">
      <alignment horizontal="center" vertical="center" textRotation="90" wrapText="1"/>
    </xf>
    <xf numFmtId="0" fontId="54" fillId="0" borderId="19" xfId="0" applyFont="1" applyFill="1" applyBorder="1" applyAlignment="1">
      <alignment horizontal="center" vertical="center" textRotation="90" wrapText="1"/>
    </xf>
    <xf numFmtId="2" fontId="52" fillId="0" borderId="11" xfId="0" applyNumberFormat="1" applyFont="1" applyBorder="1" applyAlignment="1">
      <alignment vertical="center" wrapText="1"/>
    </xf>
    <xf numFmtId="2" fontId="53" fillId="3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2" fontId="52" fillId="0" borderId="12" xfId="0" applyNumberFormat="1" applyFont="1" applyBorder="1" applyAlignment="1">
      <alignment vertical="center" wrapText="1"/>
    </xf>
    <xf numFmtId="2" fontId="53" fillId="0" borderId="12" xfId="0" applyNumberFormat="1" applyFont="1" applyBorder="1" applyAlignment="1">
      <alignment vertical="center" wrapText="1"/>
    </xf>
    <xf numFmtId="2" fontId="53" fillId="3" borderId="16" xfId="0" applyNumberFormat="1" applyFont="1" applyFill="1" applyBorder="1" applyAlignment="1">
      <alignment horizontal="center" vertical="center" wrapText="1"/>
    </xf>
    <xf numFmtId="2" fontId="54" fillId="0" borderId="19" xfId="0" applyNumberFormat="1" applyFont="1" applyFill="1" applyBorder="1" applyAlignment="1">
      <alignment horizontal="center" vertical="center" textRotation="90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2" fontId="53" fillId="3" borderId="11" xfId="0" applyNumberFormat="1" applyFont="1" applyFill="1" applyBorder="1" applyAlignment="1">
      <alignment horizontal="center" vertical="center" wrapText="1"/>
    </xf>
    <xf numFmtId="0" fontId="52" fillId="3" borderId="16" xfId="0" applyFont="1" applyFill="1" applyBorder="1" applyAlignment="1">
      <alignment vertical="center" wrapText="1"/>
    </xf>
    <xf numFmtId="0" fontId="52" fillId="3" borderId="24" xfId="0" applyFont="1" applyFill="1" applyBorder="1" applyAlignment="1">
      <alignment vertical="center" wrapText="1"/>
    </xf>
    <xf numFmtId="2" fontId="53" fillId="3" borderId="19" xfId="0" applyNumberFormat="1" applyFont="1" applyFill="1" applyBorder="1" applyAlignment="1">
      <alignment horizontal="center" vertical="center" wrapText="1"/>
    </xf>
    <xf numFmtId="0" fontId="53" fillId="3" borderId="16" xfId="0" applyFont="1" applyFill="1" applyBorder="1" applyAlignment="1">
      <alignment vertical="center" wrapText="1"/>
    </xf>
    <xf numFmtId="0" fontId="53" fillId="3" borderId="12" xfId="0" applyFont="1" applyFill="1" applyBorder="1" applyAlignment="1">
      <alignment vertical="center" wrapText="1"/>
    </xf>
    <xf numFmtId="2" fontId="53" fillId="3" borderId="14" xfId="0" applyNumberFormat="1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vertical="center" wrapText="1"/>
    </xf>
    <xf numFmtId="2" fontId="53" fillId="33" borderId="25" xfId="0" applyNumberFormat="1" applyFont="1" applyFill="1" applyBorder="1" applyAlignment="1">
      <alignment horizontal="center" vertical="center" wrapText="1"/>
    </xf>
    <xf numFmtId="2" fontId="53" fillId="35" borderId="25" xfId="0" applyNumberFormat="1" applyFont="1" applyFill="1" applyBorder="1" applyAlignment="1">
      <alignment horizontal="center" vertical="center" wrapText="1"/>
    </xf>
    <xf numFmtId="2" fontId="53" fillId="34" borderId="25" xfId="0" applyNumberFormat="1" applyFont="1" applyFill="1" applyBorder="1" applyAlignment="1">
      <alignment horizontal="center" vertical="center" wrapText="1"/>
    </xf>
    <xf numFmtId="2" fontId="52" fillId="3" borderId="16" xfId="0" applyNumberFormat="1" applyFont="1" applyFill="1" applyBorder="1" applyAlignment="1">
      <alignment horizontal="right" vertical="center" wrapText="1"/>
    </xf>
    <xf numFmtId="2" fontId="52" fillId="3" borderId="11" xfId="0" applyNumberFormat="1" applyFont="1" applyFill="1" applyBorder="1" applyAlignment="1">
      <alignment horizontal="right" vertical="center" wrapText="1"/>
    </xf>
    <xf numFmtId="2" fontId="53" fillId="3" borderId="16" xfId="0" applyNumberFormat="1" applyFont="1" applyFill="1" applyBorder="1" applyAlignment="1">
      <alignment horizontal="right" vertical="center" wrapText="1"/>
    </xf>
    <xf numFmtId="2" fontId="52" fillId="3" borderId="19" xfId="0" applyNumberFormat="1" applyFont="1" applyFill="1" applyBorder="1" applyAlignment="1">
      <alignment horizontal="right" vertical="center" wrapText="1"/>
    </xf>
    <xf numFmtId="2" fontId="53" fillId="3" borderId="14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52" fillId="0" borderId="0" xfId="0" applyNumberFormat="1" applyFont="1" applyFill="1" applyAlignment="1">
      <alignment/>
    </xf>
    <xf numFmtId="2" fontId="56" fillId="0" borderId="0" xfId="0" applyNumberFormat="1" applyFont="1" applyAlignment="1">
      <alignment horizontal="center"/>
    </xf>
    <xf numFmtId="0" fontId="56" fillId="0" borderId="0" xfId="0" applyFont="1" applyFill="1" applyAlignment="1">
      <alignment/>
    </xf>
    <xf numFmtId="2" fontId="56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horizontal="center" vertical="top" wrapText="1"/>
    </xf>
    <xf numFmtId="0" fontId="52" fillId="0" borderId="26" xfId="0" applyFont="1" applyBorder="1" applyAlignment="1">
      <alignment vertical="top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vertical="center" wrapText="1"/>
    </xf>
    <xf numFmtId="0" fontId="53" fillId="33" borderId="26" xfId="0" applyFont="1" applyFill="1" applyBorder="1" applyAlignment="1">
      <alignment vertical="center" wrapText="1"/>
    </xf>
    <xf numFmtId="0" fontId="53" fillId="36" borderId="2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2" fillId="0" borderId="27" xfId="0" applyFont="1" applyBorder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2" fontId="53" fillId="3" borderId="26" xfId="0" applyNumberFormat="1" applyFont="1" applyFill="1" applyBorder="1" applyAlignment="1">
      <alignment horizontal="center" vertical="center" wrapText="1"/>
    </xf>
    <xf numFmtId="2" fontId="53" fillId="5" borderId="26" xfId="0" applyNumberFormat="1" applyFont="1" applyFill="1" applyBorder="1" applyAlignment="1">
      <alignment horizontal="center" vertical="center" wrapText="1"/>
    </xf>
    <xf numFmtId="0" fontId="59" fillId="5" borderId="26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indent="1"/>
    </xf>
    <xf numFmtId="0" fontId="59" fillId="0" borderId="0" xfId="0" applyFont="1" applyAlignment="1">
      <alignment vertical="center"/>
    </xf>
    <xf numFmtId="2" fontId="52" fillId="0" borderId="0" xfId="0" applyNumberFormat="1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7" fillId="0" borderId="24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3" borderId="24" xfId="0" applyFont="1" applyFill="1" applyBorder="1" applyAlignment="1">
      <alignment vertical="center" wrapText="1"/>
    </xf>
    <xf numFmtId="0" fontId="53" fillId="3" borderId="19" xfId="0" applyFont="1" applyFill="1" applyBorder="1" applyAlignment="1">
      <alignment vertical="center" wrapText="1"/>
    </xf>
    <xf numFmtId="0" fontId="57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57" fillId="0" borderId="16" xfId="0" applyFont="1" applyBorder="1" applyAlignment="1">
      <alignment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3" fillId="3" borderId="24" xfId="0" applyFont="1" applyFill="1" applyBorder="1" applyAlignment="1">
      <alignment horizontal="left" vertical="center" wrapText="1"/>
    </xf>
    <xf numFmtId="0" fontId="53" fillId="3" borderId="19" xfId="0" applyFont="1" applyFill="1" applyBorder="1" applyAlignment="1">
      <alignment horizontal="left" vertical="center" wrapText="1"/>
    </xf>
    <xf numFmtId="0" fontId="57" fillId="0" borderId="28" xfId="0" applyFont="1" applyBorder="1" applyAlignment="1">
      <alignment vertical="center" wrapText="1"/>
    </xf>
    <xf numFmtId="0" fontId="52" fillId="0" borderId="35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3" borderId="31" xfId="0" applyFont="1" applyFill="1" applyBorder="1" applyAlignment="1">
      <alignment horizontal="left" vertical="center" wrapText="1"/>
    </xf>
    <xf numFmtId="0" fontId="53" fillId="3" borderId="20" xfId="0" applyFont="1" applyFill="1" applyBorder="1" applyAlignment="1">
      <alignment horizontal="left" vertical="center" wrapText="1"/>
    </xf>
    <xf numFmtId="0" fontId="53" fillId="33" borderId="39" xfId="0" applyFont="1" applyFill="1" applyBorder="1" applyAlignment="1">
      <alignment horizontal="left" vertical="center" wrapText="1"/>
    </xf>
    <xf numFmtId="0" fontId="53" fillId="33" borderId="40" xfId="0" applyFont="1" applyFill="1" applyBorder="1" applyAlignment="1">
      <alignment horizontal="left" vertical="center" wrapText="1"/>
    </xf>
    <xf numFmtId="0" fontId="60" fillId="7" borderId="26" xfId="0" applyFont="1" applyFill="1" applyBorder="1" applyAlignment="1">
      <alignment horizontal="center" vertical="center" wrapText="1"/>
    </xf>
    <xf numFmtId="0" fontId="59" fillId="7" borderId="41" xfId="0" applyFont="1" applyFill="1" applyBorder="1" applyAlignment="1">
      <alignment horizontal="center" vertical="center" wrapText="1"/>
    </xf>
    <xf numFmtId="0" fontId="59" fillId="7" borderId="42" xfId="0" applyFont="1" applyFill="1" applyBorder="1" applyAlignment="1">
      <alignment horizontal="center" vertical="center" wrapText="1"/>
    </xf>
    <xf numFmtId="0" fontId="59" fillId="7" borderId="43" xfId="0" applyFont="1" applyFill="1" applyBorder="1" applyAlignment="1">
      <alignment horizontal="center" vertical="center" wrapText="1"/>
    </xf>
    <xf numFmtId="0" fontId="59" fillId="7" borderId="44" xfId="0" applyFont="1" applyFill="1" applyBorder="1" applyAlignment="1">
      <alignment horizontal="center" vertical="center" wrapText="1"/>
    </xf>
    <xf numFmtId="0" fontId="59" fillId="7" borderId="45" xfId="0" applyFont="1" applyFill="1" applyBorder="1" applyAlignment="1">
      <alignment horizontal="center" vertical="center" wrapText="1"/>
    </xf>
    <xf numFmtId="0" fontId="59" fillId="7" borderId="46" xfId="0" applyFont="1" applyFill="1" applyBorder="1" applyAlignment="1">
      <alignment horizontal="center" vertical="center" wrapText="1"/>
    </xf>
    <xf numFmtId="0" fontId="53" fillId="7" borderId="26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left" vertical="center" wrapText="1"/>
    </xf>
    <xf numFmtId="0" fontId="53" fillId="5" borderId="26" xfId="0" applyFont="1" applyFill="1" applyBorder="1" applyAlignment="1">
      <alignment vertical="top" wrapText="1"/>
    </xf>
    <xf numFmtId="0" fontId="0" fillId="5" borderId="26" xfId="0" applyFill="1" applyBorder="1" applyAlignment="1">
      <alignment vertical="top" wrapText="1"/>
    </xf>
    <xf numFmtId="0" fontId="52" fillId="0" borderId="26" xfId="0" applyFont="1" applyBorder="1" applyAlignment="1">
      <alignment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center" wrapText="1"/>
    </xf>
    <xf numFmtId="0" fontId="53" fillId="3" borderId="26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left" vertical="center" wrapText="1"/>
    </xf>
    <xf numFmtId="0" fontId="58" fillId="5" borderId="26" xfId="0" applyFont="1" applyFill="1" applyBorder="1" applyAlignment="1">
      <alignment horizontal="center"/>
    </xf>
    <xf numFmtId="2" fontId="58" fillId="5" borderId="26" xfId="0" applyNumberFormat="1" applyFont="1" applyFill="1" applyBorder="1" applyAlignment="1">
      <alignment horizontal="center"/>
    </xf>
    <xf numFmtId="0" fontId="53" fillId="5" borderId="26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3" fillId="5" borderId="26" xfId="0" applyFont="1" applyFill="1" applyBorder="1" applyAlignment="1">
      <alignment vertical="center" wrapText="1"/>
    </xf>
    <xf numFmtId="0" fontId="57" fillId="0" borderId="26" xfId="0" applyFont="1" applyBorder="1" applyAlignment="1">
      <alignment vertical="center" wrapText="1"/>
    </xf>
    <xf numFmtId="0" fontId="61" fillId="7" borderId="26" xfId="0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2" fontId="63" fillId="5" borderId="26" xfId="0" applyNumberFormat="1" applyFont="1" applyFill="1" applyBorder="1" applyAlignment="1">
      <alignment horizontal="center"/>
    </xf>
    <xf numFmtId="0" fontId="63" fillId="5" borderId="26" xfId="0" applyFont="1" applyFill="1" applyBorder="1" applyAlignment="1">
      <alignment horizontal="center"/>
    </xf>
    <xf numFmtId="0" fontId="59" fillId="7" borderId="26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vertical="top" wrapText="1"/>
    </xf>
    <xf numFmtId="0" fontId="53" fillId="3" borderId="48" xfId="0" applyFont="1" applyFill="1" applyBorder="1" applyAlignment="1">
      <alignment horizontal="center" vertical="center" wrapText="1"/>
    </xf>
    <xf numFmtId="0" fontId="53" fillId="3" borderId="49" xfId="0" applyFont="1" applyFill="1" applyBorder="1" applyAlignment="1">
      <alignment horizontal="center" vertical="center" wrapText="1"/>
    </xf>
    <xf numFmtId="0" fontId="53" fillId="3" borderId="50" xfId="0" applyFont="1" applyFill="1" applyBorder="1" applyAlignment="1">
      <alignment horizontal="center" vertical="center" wrapText="1"/>
    </xf>
    <xf numFmtId="0" fontId="53" fillId="5" borderId="48" xfId="0" applyFont="1" applyFill="1" applyBorder="1" applyAlignment="1">
      <alignment horizontal="center" vertical="center" wrapText="1"/>
    </xf>
    <xf numFmtId="0" fontId="53" fillId="5" borderId="49" xfId="0" applyFont="1" applyFill="1" applyBorder="1" applyAlignment="1">
      <alignment horizontal="center" vertical="center" wrapText="1"/>
    </xf>
    <xf numFmtId="0" fontId="53" fillId="5" borderId="50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3" fillId="5" borderId="48" xfId="0" applyFont="1" applyFill="1" applyBorder="1" applyAlignment="1">
      <alignment horizontal="center" vertical="center"/>
    </xf>
    <xf numFmtId="0" fontId="53" fillId="5" borderId="49" xfId="0" applyFont="1" applyFill="1" applyBorder="1" applyAlignment="1">
      <alignment horizontal="center" vertical="center"/>
    </xf>
    <xf numFmtId="0" fontId="53" fillId="5" borderId="50" xfId="0" applyFont="1" applyFill="1" applyBorder="1" applyAlignment="1">
      <alignment horizontal="center" vertical="center"/>
    </xf>
    <xf numFmtId="0" fontId="60" fillId="7" borderId="48" xfId="0" applyFont="1" applyFill="1" applyBorder="1" applyAlignment="1">
      <alignment horizontal="center" vertical="center" wrapText="1"/>
    </xf>
    <xf numFmtId="0" fontId="60" fillId="7" borderId="49" xfId="0" applyFont="1" applyFill="1" applyBorder="1" applyAlignment="1">
      <alignment horizontal="center" vertical="center" wrapText="1"/>
    </xf>
    <xf numFmtId="2" fontId="63" fillId="5" borderId="48" xfId="0" applyNumberFormat="1" applyFont="1" applyFill="1" applyBorder="1" applyAlignment="1">
      <alignment horizontal="center"/>
    </xf>
    <xf numFmtId="2" fontId="63" fillId="5" borderId="49" xfId="0" applyNumberFormat="1" applyFont="1" applyFill="1" applyBorder="1" applyAlignment="1">
      <alignment horizontal="center"/>
    </xf>
    <xf numFmtId="2" fontId="63" fillId="5" borderId="50" xfId="0" applyNumberFormat="1" applyFont="1" applyFill="1" applyBorder="1" applyAlignment="1">
      <alignment horizontal="center"/>
    </xf>
    <xf numFmtId="0" fontId="52" fillId="0" borderId="29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vertical="top" wrapText="1"/>
    </xf>
    <xf numFmtId="0" fontId="53" fillId="33" borderId="26" xfId="0" applyFont="1" applyFill="1" applyBorder="1" applyAlignment="1">
      <alignment horizontal="left" vertical="center" wrapText="1"/>
    </xf>
    <xf numFmtId="0" fontId="53" fillId="5" borderId="26" xfId="0" applyFont="1" applyFill="1" applyBorder="1" applyAlignment="1">
      <alignment horizontal="left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50" xfId="0" applyFont="1" applyFill="1" applyBorder="1" applyAlignment="1">
      <alignment horizontal="center" vertical="center" wrapText="1"/>
    </xf>
    <xf numFmtId="0" fontId="60" fillId="7" borderId="50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57" fillId="5" borderId="26" xfId="0" applyFont="1" applyFill="1" applyBorder="1" applyAlignment="1">
      <alignment horizontal="center"/>
    </xf>
    <xf numFmtId="2" fontId="57" fillId="5" borderId="26" xfId="0" applyNumberFormat="1" applyFont="1" applyFill="1" applyBorder="1" applyAlignment="1">
      <alignment horizontal="center"/>
    </xf>
    <xf numFmtId="0" fontId="60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55" fillId="7" borderId="26" xfId="0" applyFont="1" applyFill="1" applyBorder="1" applyAlignment="1">
      <alignment horizontal="center" vertical="center" wrapText="1"/>
    </xf>
    <xf numFmtId="0" fontId="55" fillId="5" borderId="26" xfId="0" applyFont="1" applyFill="1" applyBorder="1" applyAlignment="1">
      <alignment vertical="top" wrapText="1"/>
    </xf>
    <xf numFmtId="0" fontId="58" fillId="0" borderId="45" xfId="0" applyFont="1" applyBorder="1" applyAlignment="1">
      <alignment horizontal="center" vertical="center"/>
    </xf>
    <xf numFmtId="0" fontId="53" fillId="5" borderId="26" xfId="0" applyFont="1" applyFill="1" applyBorder="1" applyAlignment="1">
      <alignment horizontal="left" vertical="top" wrapText="1"/>
    </xf>
    <xf numFmtId="2" fontId="63" fillId="5" borderId="26" xfId="0" applyNumberFormat="1" applyFont="1" applyFill="1" applyBorder="1" applyAlignment="1">
      <alignment horizontal="center" vertical="center"/>
    </xf>
    <xf numFmtId="0" fontId="63" fillId="5" borderId="26" xfId="0" applyFont="1" applyFill="1" applyBorder="1" applyAlignment="1">
      <alignment horizontal="center" vertical="center"/>
    </xf>
    <xf numFmtId="0" fontId="53" fillId="7" borderId="5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2" fontId="52" fillId="0" borderId="26" xfId="0" applyNumberFormat="1" applyFont="1" applyBorder="1" applyAlignment="1" applyProtection="1">
      <alignment horizontal="center" vertical="center" wrapText="1"/>
      <protection locked="0"/>
    </xf>
    <xf numFmtId="2" fontId="52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26" xfId="0" applyNumberFormat="1" applyFont="1" applyBorder="1" applyAlignment="1" applyProtection="1" quotePrefix="1">
      <alignment horizontal="center" vertical="center" wrapText="1"/>
      <protection locked="0"/>
    </xf>
    <xf numFmtId="2" fontId="2" fillId="0" borderId="26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2" fontId="53" fillId="3" borderId="26" xfId="0" applyNumberFormat="1" applyFont="1" applyFill="1" applyBorder="1" applyAlignment="1" applyProtection="1">
      <alignment horizontal="center" vertical="center" wrapText="1"/>
      <protection/>
    </xf>
    <xf numFmtId="2" fontId="53" fillId="5" borderId="26" xfId="0" applyNumberFormat="1" applyFont="1" applyFill="1" applyBorder="1" applyAlignment="1" applyProtection="1">
      <alignment horizontal="center" vertical="center" wrapText="1"/>
      <protection/>
    </xf>
    <xf numFmtId="2" fontId="58" fillId="5" borderId="26" xfId="0" applyNumberFormat="1" applyFont="1" applyFill="1" applyBorder="1" applyAlignment="1" applyProtection="1">
      <alignment horizontal="center"/>
      <protection/>
    </xf>
    <xf numFmtId="0" fontId="58" fillId="5" borderId="26" xfId="0" applyFont="1" applyFill="1" applyBorder="1" applyAlignment="1" applyProtection="1">
      <alignment horizontal="center"/>
      <protection/>
    </xf>
    <xf numFmtId="0" fontId="53" fillId="5" borderId="26" xfId="0" applyFont="1" applyFill="1" applyBorder="1" applyAlignment="1" applyProtection="1">
      <alignment horizontal="center" vertical="center" wrapText="1"/>
      <protection locked="0"/>
    </xf>
    <xf numFmtId="2" fontId="53" fillId="7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53" fillId="7" borderId="26" xfId="0" applyFont="1" applyFill="1" applyBorder="1" applyAlignment="1" applyProtection="1">
      <alignment horizontal="center" vertical="center" textRotation="90" wrapText="1"/>
      <protection locked="0"/>
    </xf>
    <xf numFmtId="2" fontId="51" fillId="0" borderId="26" xfId="0" applyNumberFormat="1" applyFont="1" applyBorder="1" applyAlignment="1" applyProtection="1">
      <alignment horizontal="center" vertical="center" wrapText="1"/>
      <protection locked="0"/>
    </xf>
    <xf numFmtId="2" fontId="52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0" fontId="53" fillId="37" borderId="26" xfId="0" applyFont="1" applyFill="1" applyBorder="1" applyAlignment="1" applyProtection="1">
      <alignment horizontal="left" vertical="center" textRotation="90" wrapText="1"/>
      <protection locked="0"/>
    </xf>
    <xf numFmtId="0" fontId="53" fillId="7" borderId="26" xfId="0" applyFont="1" applyFill="1" applyBorder="1" applyAlignment="1" applyProtection="1">
      <alignment horizontal="left" vertical="center" textRotation="90" wrapText="1"/>
      <protection locked="0"/>
    </xf>
    <xf numFmtId="0" fontId="59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 horizontal="center" vertical="center" wrapText="1"/>
      <protection locked="0"/>
    </xf>
    <xf numFmtId="2" fontId="52" fillId="0" borderId="0" xfId="0" applyNumberFormat="1" applyFont="1" applyBorder="1" applyAlignment="1" applyProtection="1">
      <alignment vertical="center"/>
      <protection locked="0"/>
    </xf>
    <xf numFmtId="0" fontId="60" fillId="7" borderId="26" xfId="0" applyFont="1" applyFill="1" applyBorder="1" applyAlignment="1" applyProtection="1">
      <alignment horizontal="center" vertical="center" wrapText="1"/>
      <protection/>
    </xf>
    <xf numFmtId="0" fontId="59" fillId="7" borderId="41" xfId="0" applyFont="1" applyFill="1" applyBorder="1" applyAlignment="1" applyProtection="1">
      <alignment horizontal="center" vertical="center" wrapText="1"/>
      <protection/>
    </xf>
    <xf numFmtId="0" fontId="59" fillId="7" borderId="42" xfId="0" applyFont="1" applyFill="1" applyBorder="1" applyAlignment="1" applyProtection="1">
      <alignment horizontal="center" vertical="center" wrapText="1"/>
      <protection/>
    </xf>
    <xf numFmtId="0" fontId="59" fillId="7" borderId="43" xfId="0" applyFont="1" applyFill="1" applyBorder="1" applyAlignment="1" applyProtection="1">
      <alignment horizontal="center" vertical="center" wrapText="1"/>
      <protection/>
    </xf>
    <xf numFmtId="0" fontId="53" fillId="7" borderId="26" xfId="0" applyFont="1" applyFill="1" applyBorder="1" applyAlignment="1" applyProtection="1">
      <alignment horizontal="center" vertical="center" wrapText="1"/>
      <protection/>
    </xf>
    <xf numFmtId="0" fontId="59" fillId="7" borderId="44" xfId="0" applyFont="1" applyFill="1" applyBorder="1" applyAlignment="1" applyProtection="1">
      <alignment horizontal="center" vertical="center" wrapText="1"/>
      <protection/>
    </xf>
    <xf numFmtId="0" fontId="59" fillId="7" borderId="45" xfId="0" applyFont="1" applyFill="1" applyBorder="1" applyAlignment="1" applyProtection="1">
      <alignment horizontal="center" vertical="center" wrapText="1"/>
      <protection/>
    </xf>
    <xf numFmtId="0" fontId="59" fillId="7" borderId="46" xfId="0" applyFont="1" applyFill="1" applyBorder="1" applyAlignment="1" applyProtection="1">
      <alignment horizontal="center" vertical="center" wrapText="1"/>
      <protection/>
    </xf>
    <xf numFmtId="0" fontId="53" fillId="5" borderId="26" xfId="0" applyFont="1" applyFill="1" applyBorder="1" applyAlignment="1" applyProtection="1">
      <alignment vertical="top" wrapText="1"/>
      <protection/>
    </xf>
    <xf numFmtId="0" fontId="0" fillId="5" borderId="26" xfId="0" applyFill="1" applyBorder="1" applyAlignment="1" applyProtection="1">
      <alignment vertical="top" wrapText="1"/>
      <protection/>
    </xf>
    <xf numFmtId="0" fontId="57" fillId="0" borderId="27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47" xfId="0" applyFont="1" applyBorder="1" applyAlignment="1" applyProtection="1">
      <alignment horizontal="left" vertical="center" wrapText="1"/>
      <protection/>
    </xf>
    <xf numFmtId="0" fontId="52" fillId="0" borderId="26" xfId="0" applyFont="1" applyBorder="1" applyAlignment="1" applyProtection="1">
      <alignment horizontal="center" vertical="center" wrapText="1"/>
      <protection/>
    </xf>
    <xf numFmtId="0" fontId="52" fillId="0" borderId="26" xfId="0" applyFont="1" applyBorder="1" applyAlignment="1" applyProtection="1">
      <alignment vertical="center" wrapText="1"/>
      <protection/>
    </xf>
    <xf numFmtId="0" fontId="53" fillId="3" borderId="26" xfId="0" applyFont="1" applyFill="1" applyBorder="1" applyAlignment="1" applyProtection="1">
      <alignment horizontal="center" vertical="center" wrapText="1"/>
      <protection/>
    </xf>
    <xf numFmtId="0" fontId="52" fillId="0" borderId="26" xfId="0" applyFont="1" applyBorder="1" applyAlignment="1" applyProtection="1">
      <alignment horizontal="left" vertical="center" wrapText="1"/>
      <protection/>
    </xf>
    <xf numFmtId="0" fontId="57" fillId="0" borderId="26" xfId="0" applyFont="1" applyBorder="1" applyAlignment="1" applyProtection="1">
      <alignment horizontal="left" vertical="center" wrapText="1"/>
      <protection/>
    </xf>
    <xf numFmtId="0" fontId="52" fillId="0" borderId="26" xfId="0" applyFont="1" applyBorder="1" applyAlignment="1" applyProtection="1">
      <alignment horizontal="center" vertical="top" wrapText="1"/>
      <protection/>
    </xf>
    <xf numFmtId="0" fontId="53" fillId="5" borderId="26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/>
      <protection locked="0"/>
    </xf>
    <xf numFmtId="0" fontId="53" fillId="38" borderId="26" xfId="0" applyFont="1" applyFill="1" applyBorder="1" applyAlignment="1" applyProtection="1">
      <alignment horizontal="left" vertical="center" textRotation="90" wrapText="1"/>
      <protection locked="0"/>
    </xf>
    <xf numFmtId="0" fontId="53" fillId="4" borderId="26" xfId="0" applyFont="1" applyFill="1" applyBorder="1" applyAlignment="1" applyProtection="1">
      <alignment horizontal="left" vertical="center" textRotation="90" wrapText="1"/>
      <protection locked="0"/>
    </xf>
    <xf numFmtId="0" fontId="53" fillId="39" borderId="26" xfId="0" applyFont="1" applyFill="1" applyBorder="1" applyAlignment="1" applyProtection="1">
      <alignment horizontal="left" vertical="center" textRotation="90" wrapText="1"/>
      <protection locked="0"/>
    </xf>
    <xf numFmtId="0" fontId="53" fillId="3" borderId="26" xfId="0" applyFont="1" applyFill="1" applyBorder="1" applyAlignment="1" applyProtection="1">
      <alignment horizontal="center" vertical="center" textRotation="90" wrapText="1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2" fontId="52" fillId="0" borderId="26" xfId="0" applyNumberFormat="1" applyFont="1" applyBorder="1" applyAlignment="1" applyProtection="1">
      <alignment horizontal="center" vertical="top" wrapText="1"/>
      <protection locked="0"/>
    </xf>
    <xf numFmtId="2" fontId="52" fillId="0" borderId="26" xfId="0" applyNumberFormat="1" applyFont="1" applyFill="1" applyBorder="1" applyAlignment="1" applyProtection="1">
      <alignment horizontal="center" vertical="top" wrapText="1"/>
      <protection locked="0"/>
    </xf>
    <xf numFmtId="2" fontId="52" fillId="0" borderId="26" xfId="0" applyNumberFormat="1" applyFont="1" applyBorder="1" applyAlignment="1" applyProtection="1" quotePrefix="1">
      <alignment horizontal="center" vertical="top" wrapText="1"/>
      <protection locked="0"/>
    </xf>
    <xf numFmtId="0" fontId="52" fillId="0" borderId="42" xfId="0" applyFont="1" applyBorder="1" applyAlignment="1" applyProtection="1">
      <alignment horizontal="left" vertical="center"/>
      <protection locked="0"/>
    </xf>
    <xf numFmtId="0" fontId="53" fillId="7" borderId="48" xfId="0" applyFont="1" applyFill="1" applyBorder="1" applyAlignment="1">
      <alignment horizontal="left" vertical="center" wrapText="1"/>
    </xf>
    <xf numFmtId="0" fontId="53" fillId="7" borderId="49" xfId="0" applyFont="1" applyFill="1" applyBorder="1" applyAlignment="1">
      <alignment horizontal="left" vertical="center" wrapText="1"/>
    </xf>
    <xf numFmtId="0" fontId="53" fillId="7" borderId="50" xfId="0" applyFont="1" applyFill="1" applyBorder="1" applyAlignment="1">
      <alignment horizontal="left" vertical="center" wrapText="1"/>
    </xf>
    <xf numFmtId="2" fontId="52" fillId="0" borderId="0" xfId="0" applyNumberFormat="1" applyFont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30"/>
  <sheetViews>
    <sheetView zoomScale="110" zoomScaleNormal="110" zoomScaleSheetLayoutView="80" zoomScalePageLayoutView="0" workbookViewId="0" topLeftCell="A16">
      <selection activeCell="M30" sqref="M30"/>
    </sheetView>
  </sheetViews>
  <sheetFormatPr defaultColWidth="9.00390625" defaultRowHeight="15"/>
  <cols>
    <col min="1" max="1" width="5.57421875" style="2" customWidth="1"/>
    <col min="2" max="2" width="9.00390625" style="2" customWidth="1"/>
    <col min="3" max="3" width="27.7109375" style="2" customWidth="1"/>
    <col min="4" max="4" width="5.57421875" style="3" customWidth="1"/>
    <col min="5" max="5" width="5.57421875" style="20" customWidth="1"/>
    <col min="6" max="7" width="5.57421875" style="2" customWidth="1"/>
    <col min="8" max="8" width="6.140625" style="1" customWidth="1"/>
    <col min="9" max="11" width="5.57421875" style="2" customWidth="1"/>
    <col min="12" max="12" width="6.00390625" style="2" customWidth="1"/>
    <col min="13" max="13" width="7.28125" style="2" customWidth="1"/>
    <col min="14" max="16384" width="9.00390625" style="2" customWidth="1"/>
  </cols>
  <sheetData>
    <row r="1" spans="1:13" ht="18.75" customHeight="1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4" ht="64.5" customHeight="1" thickBot="1">
      <c r="A3" s="52"/>
      <c r="B3" s="119" t="s">
        <v>54</v>
      </c>
      <c r="C3" s="120"/>
      <c r="D3" s="34" t="s">
        <v>55</v>
      </c>
      <c r="E3" s="35" t="s">
        <v>56</v>
      </c>
      <c r="F3" s="36" t="s">
        <v>57</v>
      </c>
      <c r="G3" s="36" t="s">
        <v>58</v>
      </c>
      <c r="H3" s="36" t="s">
        <v>59</v>
      </c>
      <c r="I3" s="36" t="s">
        <v>60</v>
      </c>
      <c r="J3" s="36" t="s">
        <v>61</v>
      </c>
      <c r="K3" s="36" t="s">
        <v>63</v>
      </c>
      <c r="L3" s="36" t="s">
        <v>62</v>
      </c>
      <c r="M3" s="36" t="s">
        <v>52</v>
      </c>
      <c r="N3" s="64"/>
    </row>
    <row r="4" spans="1:14" ht="24" customHeight="1" thickBot="1">
      <c r="A4" s="121" t="s">
        <v>64</v>
      </c>
      <c r="B4" s="122"/>
      <c r="C4" s="122"/>
      <c r="D4" s="53"/>
      <c r="E4" s="54"/>
      <c r="F4" s="54"/>
      <c r="G4" s="54"/>
      <c r="H4" s="54"/>
      <c r="I4" s="54"/>
      <c r="J4" s="54"/>
      <c r="K4" s="54"/>
      <c r="L4" s="54"/>
      <c r="M4" s="55"/>
      <c r="N4" s="63"/>
    </row>
    <row r="5" spans="1:14" ht="60" customHeight="1" thickBot="1">
      <c r="A5" s="39">
        <v>1.1</v>
      </c>
      <c r="B5" s="128" t="s">
        <v>67</v>
      </c>
      <c r="C5" s="129"/>
      <c r="D5" s="62"/>
      <c r="E5" s="55"/>
      <c r="F5" s="55"/>
      <c r="G5" s="55"/>
      <c r="H5" s="55"/>
      <c r="I5" s="62"/>
      <c r="J5" s="55"/>
      <c r="K5" s="55"/>
      <c r="L5" s="55"/>
      <c r="M5" s="62"/>
      <c r="N5" s="63"/>
    </row>
    <row r="6" spans="1:13" ht="23.25" customHeight="1" thickBot="1">
      <c r="A6" s="123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1:13" ht="39.75" customHeight="1" thickBot="1">
      <c r="A7" s="51">
        <v>2.1</v>
      </c>
      <c r="B7" s="126" t="s">
        <v>4</v>
      </c>
      <c r="C7" s="127"/>
      <c r="D7" s="5"/>
      <c r="E7" s="23"/>
      <c r="F7" s="5"/>
      <c r="G7" s="5"/>
      <c r="H7" s="7"/>
      <c r="I7" s="5"/>
      <c r="J7" s="5"/>
      <c r="K7" s="5"/>
      <c r="L7" s="5"/>
      <c r="M7" s="56"/>
    </row>
    <row r="8" spans="1:13" ht="39.75" customHeight="1" thickBot="1">
      <c r="A8" s="51">
        <v>2.2</v>
      </c>
      <c r="B8" s="126" t="s">
        <v>5</v>
      </c>
      <c r="C8" s="127"/>
      <c r="D8" s="5"/>
      <c r="E8" s="23"/>
      <c r="F8" s="5"/>
      <c r="G8" s="5"/>
      <c r="H8" s="7"/>
      <c r="I8" s="5"/>
      <c r="J8" s="5"/>
      <c r="K8" s="5"/>
      <c r="L8" s="7"/>
      <c r="M8" s="56"/>
    </row>
    <row r="9" spans="1:13" ht="40.5" customHeight="1" thickBot="1">
      <c r="A9" s="51">
        <v>2.2</v>
      </c>
      <c r="B9" s="126" t="s">
        <v>66</v>
      </c>
      <c r="C9" s="127"/>
      <c r="D9" s="7"/>
      <c r="E9" s="21"/>
      <c r="F9" s="7"/>
      <c r="G9" s="7"/>
      <c r="H9" s="7"/>
      <c r="I9" s="7"/>
      <c r="J9" s="7"/>
      <c r="K9" s="7"/>
      <c r="L9" s="5"/>
      <c r="M9" s="56"/>
    </row>
    <row r="10" spans="1:13" ht="23.25" customHeight="1" thickBot="1">
      <c r="A10" s="65"/>
      <c r="B10" s="130" t="s">
        <v>7</v>
      </c>
      <c r="C10" s="131"/>
      <c r="D10" s="66" t="e">
        <f>AVERAGE(D7:D9)</f>
        <v>#DIV/0!</v>
      </c>
      <c r="E10" s="66" t="e">
        <f aca="true" t="shared" si="0" ref="E10:K10">AVERAGE(E7:E9)</f>
        <v>#DIV/0!</v>
      </c>
      <c r="F10" s="66" t="e">
        <f t="shared" si="0"/>
        <v>#DIV/0!</v>
      </c>
      <c r="G10" s="66" t="e">
        <f t="shared" si="0"/>
        <v>#DIV/0!</v>
      </c>
      <c r="H10" s="66" t="e">
        <f t="shared" si="0"/>
        <v>#DIV/0!</v>
      </c>
      <c r="I10" s="66" t="e">
        <f t="shared" si="0"/>
        <v>#DIV/0!</v>
      </c>
      <c r="J10" s="66" t="e">
        <f t="shared" si="0"/>
        <v>#DIV/0!</v>
      </c>
      <c r="K10" s="66" t="e">
        <f t="shared" si="0"/>
        <v>#DIV/0!</v>
      </c>
      <c r="L10" s="66" t="e">
        <f>AVERAGE(L7:L9)</f>
        <v>#DIV/0!</v>
      </c>
      <c r="M10" s="78" t="e">
        <f>AVERAGE(M7:M9)</f>
        <v>#DIV/0!</v>
      </c>
    </row>
    <row r="11" spans="1:13" ht="23.25" customHeight="1" thickBot="1">
      <c r="A11" s="123" t="s">
        <v>8</v>
      </c>
      <c r="B11" s="132"/>
      <c r="C11" s="132"/>
      <c r="D11" s="124"/>
      <c r="E11" s="124"/>
      <c r="F11" s="124"/>
      <c r="G11" s="124"/>
      <c r="H11" s="124"/>
      <c r="I11" s="124"/>
      <c r="J11" s="124"/>
      <c r="K11" s="124"/>
      <c r="L11" s="124"/>
      <c r="M11" s="125"/>
    </row>
    <row r="12" spans="1:13" ht="23.25" customHeight="1" thickBot="1">
      <c r="A12" s="8">
        <v>3.1</v>
      </c>
      <c r="B12" s="133" t="s">
        <v>9</v>
      </c>
      <c r="C12" s="134"/>
      <c r="D12" s="9"/>
      <c r="E12" s="25"/>
      <c r="F12" s="9"/>
      <c r="G12" s="19"/>
      <c r="H12" s="9"/>
      <c r="I12" s="9"/>
      <c r="J12" s="9"/>
      <c r="K12" s="9"/>
      <c r="L12" s="9"/>
      <c r="M12" s="59" t="e">
        <f>AVERAGE(D12:L12)</f>
        <v>#DIV/0!</v>
      </c>
    </row>
    <row r="13" spans="1:13" ht="23.25" customHeight="1" thickBot="1">
      <c r="A13" s="10">
        <v>3.2</v>
      </c>
      <c r="B13" s="135" t="s">
        <v>10</v>
      </c>
      <c r="C13" s="136"/>
      <c r="D13" s="14"/>
      <c r="E13" s="26"/>
      <c r="F13" s="14"/>
      <c r="G13" s="27"/>
      <c r="H13" s="14"/>
      <c r="I13" s="14"/>
      <c r="J13" s="14"/>
      <c r="K13" s="14"/>
      <c r="L13" s="14"/>
      <c r="M13" s="59" t="e">
        <f>AVERAGE(D13:L13)</f>
        <v>#DIV/0!</v>
      </c>
    </row>
    <row r="14" spans="1:13" ht="23.25" customHeight="1" thickBot="1">
      <c r="A14" s="11">
        <v>3.3</v>
      </c>
      <c r="B14" s="138" t="s">
        <v>11</v>
      </c>
      <c r="C14" s="139"/>
      <c r="D14" s="24"/>
      <c r="E14" s="28"/>
      <c r="F14" s="29"/>
      <c r="G14" s="29"/>
      <c r="H14" s="24"/>
      <c r="I14" s="24"/>
      <c r="J14" s="24"/>
      <c r="K14" s="24"/>
      <c r="L14" s="24"/>
      <c r="M14" s="59" t="e">
        <f>AVERAGE(D14:L14)</f>
        <v>#DIV/0!</v>
      </c>
    </row>
    <row r="15" spans="1:13" ht="23.25" customHeight="1" thickBot="1">
      <c r="A15" s="67"/>
      <c r="B15" s="140" t="s">
        <v>7</v>
      </c>
      <c r="C15" s="141"/>
      <c r="D15" s="61" t="e">
        <f>AVERAGE(D12:D14)</f>
        <v>#DIV/0!</v>
      </c>
      <c r="E15" s="61" t="e">
        <f aca="true" t="shared" si="1" ref="E15:L15">AVERAGE(E12:E14)</f>
        <v>#DIV/0!</v>
      </c>
      <c r="F15" s="61" t="e">
        <f t="shared" si="1"/>
        <v>#DIV/0!</v>
      </c>
      <c r="G15" s="61" t="e">
        <f>AVERAGE(G12:G14)</f>
        <v>#DIV/0!</v>
      </c>
      <c r="H15" s="61" t="e">
        <f t="shared" si="1"/>
        <v>#DIV/0!</v>
      </c>
      <c r="I15" s="61" t="e">
        <f t="shared" si="1"/>
        <v>#DIV/0!</v>
      </c>
      <c r="J15" s="61" t="e">
        <f t="shared" si="1"/>
        <v>#DIV/0!</v>
      </c>
      <c r="K15" s="61" t="e">
        <f t="shared" si="1"/>
        <v>#DIV/0!</v>
      </c>
      <c r="L15" s="61" t="e">
        <f t="shared" si="1"/>
        <v>#DIV/0!</v>
      </c>
      <c r="M15" s="77" t="e">
        <f>AVERAGE(M12:M14)</f>
        <v>#DIV/0!</v>
      </c>
    </row>
    <row r="16" spans="1:13" ht="23.25" customHeight="1" thickBot="1">
      <c r="A16" s="123" t="s">
        <v>12</v>
      </c>
      <c r="B16" s="142"/>
      <c r="C16" s="142"/>
      <c r="D16" s="124"/>
      <c r="E16" s="124"/>
      <c r="F16" s="124"/>
      <c r="G16" s="124"/>
      <c r="H16" s="124"/>
      <c r="I16" s="124"/>
      <c r="J16" s="124"/>
      <c r="K16" s="124"/>
      <c r="L16" s="124"/>
      <c r="M16" s="125"/>
    </row>
    <row r="17" spans="1:13" ht="23.25" customHeight="1" thickBot="1">
      <c r="A17" s="8">
        <v>4.1</v>
      </c>
      <c r="B17" s="143" t="s">
        <v>13</v>
      </c>
      <c r="C17" s="144"/>
      <c r="D17" s="9"/>
      <c r="E17" s="25"/>
      <c r="F17" s="9"/>
      <c r="G17" s="9"/>
      <c r="H17" s="9"/>
      <c r="I17" s="9"/>
      <c r="J17" s="9"/>
      <c r="K17" s="9"/>
      <c r="L17" s="9"/>
      <c r="M17" s="60" t="e">
        <f>AVERAGE(D17:L17)</f>
        <v>#DIV/0!</v>
      </c>
    </row>
    <row r="18" spans="1:13" ht="23.25" customHeight="1" thickBot="1">
      <c r="A18" s="10">
        <v>4.2</v>
      </c>
      <c r="B18" s="135" t="s">
        <v>14</v>
      </c>
      <c r="C18" s="136"/>
      <c r="D18" s="14"/>
      <c r="E18" s="26"/>
      <c r="F18" s="14"/>
      <c r="G18" s="14"/>
      <c r="H18" s="14"/>
      <c r="I18" s="14"/>
      <c r="J18" s="14"/>
      <c r="K18" s="14"/>
      <c r="L18" s="14"/>
      <c r="M18" s="60" t="e">
        <f>AVERAGE(D18:L18)</f>
        <v>#DIV/0!</v>
      </c>
    </row>
    <row r="19" spans="1:13" ht="23.25" customHeight="1" thickBot="1">
      <c r="A19" s="13">
        <v>4.3</v>
      </c>
      <c r="B19" s="145" t="s">
        <v>15</v>
      </c>
      <c r="C19" s="146"/>
      <c r="D19" s="31"/>
      <c r="E19" s="32"/>
      <c r="F19" s="31"/>
      <c r="G19" s="31"/>
      <c r="H19" s="31"/>
      <c r="I19" s="31"/>
      <c r="J19" s="31"/>
      <c r="K19" s="31"/>
      <c r="L19" s="31"/>
      <c r="M19" s="60" t="e">
        <f>AVERAGE(D19:L19)</f>
        <v>#DIV/0!</v>
      </c>
    </row>
    <row r="20" spans="1:13" ht="23.25" customHeight="1" thickBot="1">
      <c r="A20" s="68"/>
      <c r="B20" s="140" t="s">
        <v>7</v>
      </c>
      <c r="C20" s="141"/>
      <c r="D20" s="69" t="e">
        <f>AVERAGE(D17:D19)</f>
        <v>#DIV/0!</v>
      </c>
      <c r="E20" s="69" t="e">
        <f aca="true" t="shared" si="2" ref="E20:L20">AVERAGE(E17:E19)</f>
        <v>#DIV/0!</v>
      </c>
      <c r="F20" s="69" t="e">
        <f t="shared" si="2"/>
        <v>#DIV/0!</v>
      </c>
      <c r="G20" s="69" t="e">
        <f t="shared" si="2"/>
        <v>#DIV/0!</v>
      </c>
      <c r="H20" s="69" t="e">
        <f t="shared" si="2"/>
        <v>#DIV/0!</v>
      </c>
      <c r="I20" s="69" t="e">
        <f t="shared" si="2"/>
        <v>#DIV/0!</v>
      </c>
      <c r="J20" s="69" t="e">
        <f t="shared" si="2"/>
        <v>#DIV/0!</v>
      </c>
      <c r="K20" s="69" t="e">
        <f t="shared" si="2"/>
        <v>#DIV/0!</v>
      </c>
      <c r="L20" s="69" t="e">
        <f t="shared" si="2"/>
        <v>#DIV/0!</v>
      </c>
      <c r="M20" s="80" t="e">
        <f>AVERAGE(M17:M19)</f>
        <v>#DIV/0!</v>
      </c>
    </row>
    <row r="21" spans="1:13" ht="23.25" customHeight="1" thickBot="1">
      <c r="A21" s="123" t="s">
        <v>16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</row>
    <row r="22" spans="1:13" ht="23.25" customHeight="1" thickBot="1">
      <c r="A22" s="8">
        <v>5.1</v>
      </c>
      <c r="B22" s="143" t="s">
        <v>17</v>
      </c>
      <c r="C22" s="144"/>
      <c r="D22" s="9"/>
      <c r="E22" s="25"/>
      <c r="F22" s="9"/>
      <c r="G22" s="9"/>
      <c r="H22" s="9"/>
      <c r="I22" s="9"/>
      <c r="J22" s="9"/>
      <c r="K22" s="9"/>
      <c r="L22" s="9"/>
      <c r="M22" s="60" t="e">
        <f>AVERAGE(D22:L22)</f>
        <v>#DIV/0!</v>
      </c>
    </row>
    <row r="23" spans="1:13" ht="24.75" customHeight="1" thickBot="1">
      <c r="A23" s="10">
        <v>5.2</v>
      </c>
      <c r="B23" s="135" t="s">
        <v>18</v>
      </c>
      <c r="C23" s="136"/>
      <c r="D23" s="14"/>
      <c r="E23" s="26"/>
      <c r="F23" s="14"/>
      <c r="G23" s="14"/>
      <c r="H23" s="14"/>
      <c r="I23" s="14"/>
      <c r="J23" s="14"/>
      <c r="K23" s="14"/>
      <c r="L23" s="14"/>
      <c r="M23" s="60" t="e">
        <f>AVERAGE(D23:L23)</f>
        <v>#DIV/0!</v>
      </c>
    </row>
    <row r="24" spans="1:13" ht="23.25" customHeight="1" thickBot="1">
      <c r="A24" s="10">
        <v>5.3</v>
      </c>
      <c r="B24" s="135" t="s">
        <v>19</v>
      </c>
      <c r="C24" s="136"/>
      <c r="D24" s="14"/>
      <c r="E24" s="26"/>
      <c r="F24" s="14"/>
      <c r="G24" s="14"/>
      <c r="H24" s="14"/>
      <c r="I24" s="14"/>
      <c r="J24" s="14"/>
      <c r="K24" s="14"/>
      <c r="L24" s="14"/>
      <c r="M24" s="60" t="e">
        <f>AVERAGE(D24:L24)</f>
        <v>#DIV/0!</v>
      </c>
    </row>
    <row r="25" spans="1:13" ht="40.5" customHeight="1" thickBot="1">
      <c r="A25" s="17">
        <v>5.4</v>
      </c>
      <c r="B25" s="145" t="s">
        <v>20</v>
      </c>
      <c r="C25" s="146"/>
      <c r="D25" s="15"/>
      <c r="E25" s="30"/>
      <c r="F25" s="15"/>
      <c r="G25" s="15"/>
      <c r="H25" s="15"/>
      <c r="I25" s="15"/>
      <c r="J25" s="15"/>
      <c r="K25" s="15"/>
      <c r="L25" s="15"/>
      <c r="M25" s="60" t="e">
        <f>AVERAGE(D25:L25)</f>
        <v>#DIV/0!</v>
      </c>
    </row>
    <row r="26" spans="1:13" ht="23.25" customHeight="1" thickBot="1">
      <c r="A26" s="70"/>
      <c r="B26" s="140" t="s">
        <v>7</v>
      </c>
      <c r="C26" s="141"/>
      <c r="D26" s="57" t="e">
        <f aca="true" t="shared" si="3" ref="D26:K26">AVERAGE(D22:D25)</f>
        <v>#DIV/0!</v>
      </c>
      <c r="E26" s="57" t="e">
        <f t="shared" si="3"/>
        <v>#DIV/0!</v>
      </c>
      <c r="F26" s="57" t="e">
        <f t="shared" si="3"/>
        <v>#DIV/0!</v>
      </c>
      <c r="G26" s="57" t="e">
        <f t="shared" si="3"/>
        <v>#DIV/0!</v>
      </c>
      <c r="H26" s="57" t="e">
        <f t="shared" si="3"/>
        <v>#DIV/0!</v>
      </c>
      <c r="I26" s="57" t="e">
        <f t="shared" si="3"/>
        <v>#DIV/0!</v>
      </c>
      <c r="J26" s="57" t="e">
        <f t="shared" si="3"/>
        <v>#DIV/0!</v>
      </c>
      <c r="K26" s="57" t="e">
        <f t="shared" si="3"/>
        <v>#DIV/0!</v>
      </c>
      <c r="L26" s="57" t="e">
        <f>AVERAGE(L22:L25)</f>
        <v>#DIV/0!</v>
      </c>
      <c r="M26" s="79" t="e">
        <f>AVERAGE(M22:M25)</f>
        <v>#DIV/0!</v>
      </c>
    </row>
    <row r="27" spans="1:13" ht="23.25" customHeight="1" thickBot="1">
      <c r="A27" s="137" t="s">
        <v>21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23.25" customHeight="1" thickBot="1">
      <c r="A28" s="18">
        <v>6.1</v>
      </c>
      <c r="B28" s="147" t="s">
        <v>22</v>
      </c>
      <c r="C28" s="148"/>
      <c r="D28" s="15"/>
      <c r="E28" s="30"/>
      <c r="F28" s="15"/>
      <c r="G28" s="15"/>
      <c r="H28" s="33"/>
      <c r="I28" s="15"/>
      <c r="J28" s="15"/>
      <c r="K28" s="15"/>
      <c r="L28" s="15"/>
      <c r="M28" s="58" t="e">
        <f>AVERAGE(D28:L28)</f>
        <v>#DIV/0!</v>
      </c>
    </row>
    <row r="29" spans="1:13" ht="27" customHeight="1" thickBot="1">
      <c r="A29" s="71"/>
      <c r="B29" s="149" t="s">
        <v>7</v>
      </c>
      <c r="C29" s="150"/>
      <c r="D29" s="72">
        <f>SUM(D28)</f>
        <v>0</v>
      </c>
      <c r="E29" s="72">
        <f aca="true" t="shared" si="4" ref="E29:L29">SUM(E28)</f>
        <v>0</v>
      </c>
      <c r="F29" s="72">
        <f t="shared" si="4"/>
        <v>0</v>
      </c>
      <c r="G29" s="72">
        <f t="shared" si="4"/>
        <v>0</v>
      </c>
      <c r="H29" s="72">
        <f t="shared" si="4"/>
        <v>0</v>
      </c>
      <c r="I29" s="72">
        <f t="shared" si="4"/>
        <v>0</v>
      </c>
      <c r="J29" s="72">
        <f t="shared" si="4"/>
        <v>0</v>
      </c>
      <c r="K29" s="72">
        <f t="shared" si="4"/>
        <v>0</v>
      </c>
      <c r="L29" s="72">
        <f t="shared" si="4"/>
        <v>0</v>
      </c>
      <c r="M29" s="81" t="e">
        <f>AVERAGE(M28)</f>
        <v>#DIV/0!</v>
      </c>
    </row>
    <row r="30" spans="1:13" ht="27.75" customHeight="1" thickBot="1" thickTop="1">
      <c r="A30" s="73"/>
      <c r="B30" s="151" t="s">
        <v>68</v>
      </c>
      <c r="C30" s="152"/>
      <c r="D30" s="74"/>
      <c r="E30" s="75"/>
      <c r="F30" s="74"/>
      <c r="G30" s="74"/>
      <c r="H30" s="74"/>
      <c r="I30" s="74"/>
      <c r="J30" s="74"/>
      <c r="K30" s="74"/>
      <c r="L30" s="74"/>
      <c r="M30" s="76"/>
    </row>
  </sheetData>
  <sheetProtection/>
  <mergeCells count="30">
    <mergeCell ref="B28:C28"/>
    <mergeCell ref="B20:C20"/>
    <mergeCell ref="A21:M21"/>
    <mergeCell ref="B22:C22"/>
    <mergeCell ref="B29:C29"/>
    <mergeCell ref="B30:C30"/>
    <mergeCell ref="B23:C23"/>
    <mergeCell ref="B24:C24"/>
    <mergeCell ref="B25:C25"/>
    <mergeCell ref="B26:C26"/>
    <mergeCell ref="A27:M27"/>
    <mergeCell ref="B14:C14"/>
    <mergeCell ref="B15:C15"/>
    <mergeCell ref="A16:M16"/>
    <mergeCell ref="B17:C17"/>
    <mergeCell ref="B18:C18"/>
    <mergeCell ref="B19:C19"/>
    <mergeCell ref="B8:C8"/>
    <mergeCell ref="B9:C9"/>
    <mergeCell ref="B10:C10"/>
    <mergeCell ref="A11:M11"/>
    <mergeCell ref="B12:C12"/>
    <mergeCell ref="B13:C13"/>
    <mergeCell ref="A1:M1"/>
    <mergeCell ref="A2:M2"/>
    <mergeCell ref="B3:C3"/>
    <mergeCell ref="A4:C4"/>
    <mergeCell ref="A6:M6"/>
    <mergeCell ref="B7:C7"/>
    <mergeCell ref="B5:C5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">
      <selection activeCell="P6" sqref="P6"/>
    </sheetView>
  </sheetViews>
  <sheetFormatPr defaultColWidth="9.00390625" defaultRowHeight="15"/>
  <cols>
    <col min="1" max="1" width="5.57421875" style="2" customWidth="1"/>
    <col min="2" max="2" width="9.00390625" style="2" customWidth="1"/>
    <col min="3" max="3" width="48.140625" style="2" customWidth="1"/>
    <col min="4" max="4" width="7.8515625" style="3" customWidth="1"/>
    <col min="5" max="5" width="7.8515625" style="20" customWidth="1"/>
    <col min="6" max="6" width="7.8515625" style="2" customWidth="1"/>
    <col min="7" max="16384" width="9.00390625" style="2" customWidth="1"/>
  </cols>
  <sheetData>
    <row r="1" spans="1:6" ht="25.5" customHeight="1">
      <c r="A1" s="180" t="s">
        <v>102</v>
      </c>
      <c r="B1" s="180"/>
      <c r="C1" s="180"/>
      <c r="D1" s="180"/>
      <c r="E1" s="180"/>
      <c r="F1" s="180"/>
    </row>
    <row r="2" spans="1:6" ht="7.5" customHeight="1">
      <c r="A2" s="174"/>
      <c r="B2" s="174"/>
      <c r="C2" s="174"/>
      <c r="D2" s="174"/>
      <c r="E2" s="174"/>
      <c r="F2" s="174"/>
    </row>
    <row r="3" spans="1:6" ht="22.5" customHeight="1">
      <c r="A3" s="153" t="s">
        <v>84</v>
      </c>
      <c r="B3" s="153"/>
      <c r="C3" s="153"/>
      <c r="D3" s="153"/>
      <c r="E3" s="153"/>
      <c r="F3" s="153"/>
    </row>
    <row r="4" spans="1:6" ht="20.25" customHeight="1">
      <c r="A4" s="154" t="s">
        <v>0</v>
      </c>
      <c r="B4" s="155"/>
      <c r="C4" s="156"/>
      <c r="D4" s="231" t="s">
        <v>1</v>
      </c>
      <c r="E4" s="231"/>
      <c r="F4" s="231"/>
    </row>
    <row r="5" spans="1:6" ht="93.75" customHeight="1">
      <c r="A5" s="157"/>
      <c r="B5" s="158"/>
      <c r="C5" s="159"/>
      <c r="D5" s="248" t="s">
        <v>147</v>
      </c>
      <c r="E5" s="249" t="s">
        <v>148</v>
      </c>
      <c r="F5" s="248" t="s">
        <v>149</v>
      </c>
    </row>
    <row r="6" spans="1:6" ht="41.25" customHeight="1">
      <c r="A6" s="216" t="s">
        <v>150</v>
      </c>
      <c r="B6" s="216"/>
      <c r="C6" s="216"/>
      <c r="D6" s="243"/>
      <c r="E6" s="243"/>
      <c r="F6" s="243"/>
    </row>
    <row r="7" spans="1:6" ht="23.25" customHeight="1">
      <c r="A7" s="176" t="s">
        <v>3</v>
      </c>
      <c r="B7" s="176"/>
      <c r="C7" s="176"/>
      <c r="D7" s="176"/>
      <c r="E7" s="176"/>
      <c r="F7" s="176"/>
    </row>
    <row r="8" spans="1:6" ht="24" customHeight="1">
      <c r="A8" s="94">
        <v>2.1</v>
      </c>
      <c r="B8" s="164" t="s">
        <v>26</v>
      </c>
      <c r="C8" s="164"/>
      <c r="D8" s="234"/>
      <c r="E8" s="235"/>
      <c r="F8" s="236"/>
    </row>
    <row r="9" spans="1:6" ht="24" customHeight="1">
      <c r="A9" s="94">
        <v>2.2</v>
      </c>
      <c r="B9" s="164" t="s">
        <v>5</v>
      </c>
      <c r="C9" s="164"/>
      <c r="D9" s="234"/>
      <c r="E9" s="235"/>
      <c r="F9" s="236"/>
    </row>
    <row r="10" spans="1:6" ht="24" customHeight="1">
      <c r="A10" s="185" t="s">
        <v>74</v>
      </c>
      <c r="B10" s="186"/>
      <c r="C10" s="187"/>
      <c r="D10" s="106" t="str">
        <f>IF(AND(D8="-",D9="-"),"-",_xlfn.IFERROR(AVERAGE(D8:D9),"auto-calculate"))</f>
        <v>auto-calculate</v>
      </c>
      <c r="E10" s="106" t="str">
        <f>IF(AND(E8="-",E9="-"),"-",_xlfn.IFERROR(AVERAGE(E8:E9),"auto-calculate"))</f>
        <v>auto-calculate</v>
      </c>
      <c r="F10" s="106" t="str">
        <f>IF(AND(F8="-",F9="-"),"-",_xlfn.IFERROR(AVERAGE(F8:F9),"auto-calculate"))</f>
        <v>auto-calculate</v>
      </c>
    </row>
    <row r="11" spans="1:6" ht="23.25" customHeight="1">
      <c r="A11" s="176" t="s">
        <v>8</v>
      </c>
      <c r="B11" s="176"/>
      <c r="C11" s="176"/>
      <c r="D11" s="176"/>
      <c r="E11" s="176"/>
      <c r="F11" s="176"/>
    </row>
    <row r="12" spans="1:6" ht="23.25" customHeight="1">
      <c r="A12" s="94">
        <v>3.1</v>
      </c>
      <c r="B12" s="161" t="s">
        <v>9</v>
      </c>
      <c r="C12" s="161"/>
      <c r="D12" s="234"/>
      <c r="E12" s="235"/>
      <c r="F12" s="234"/>
    </row>
    <row r="13" spans="1:6" ht="23.25" customHeight="1">
      <c r="A13" s="94">
        <v>3.2</v>
      </c>
      <c r="B13" s="161" t="s">
        <v>10</v>
      </c>
      <c r="C13" s="161"/>
      <c r="D13" s="234"/>
      <c r="E13" s="235"/>
      <c r="F13" s="234"/>
    </row>
    <row r="14" spans="1:6" ht="23.25" customHeight="1">
      <c r="A14" s="94">
        <v>3.3</v>
      </c>
      <c r="B14" s="161" t="s">
        <v>11</v>
      </c>
      <c r="C14" s="161"/>
      <c r="D14" s="234"/>
      <c r="E14" s="235"/>
      <c r="F14" s="237"/>
    </row>
    <row r="15" spans="1:6" ht="24" customHeight="1">
      <c r="A15" s="185" t="s">
        <v>75</v>
      </c>
      <c r="B15" s="186"/>
      <c r="C15" s="187"/>
      <c r="D15" s="106" t="str">
        <f>IF(AND(D12="-",D13="-",D14="-"),"-",_xlfn.IFERROR(AVERAGE(D12:D14),"auto-calcuate"))</f>
        <v>auto-calcuate</v>
      </c>
      <c r="E15" s="106" t="str">
        <f>IF(AND(E12="-",E13="-",E14="-"),"-",_xlfn.IFERROR(AVERAGE(E12:E14),"auto-calcuate"))</f>
        <v>auto-calcuate</v>
      </c>
      <c r="F15" s="106" t="str">
        <f>IF(AND(F12="-",F13="-",F14="-"),"-",_xlfn.IFERROR(AVERAGE(F12:F14),"auto-calcuate"))</f>
        <v>auto-calcuate</v>
      </c>
    </row>
    <row r="16" spans="1:6" ht="23.25" customHeight="1">
      <c r="A16" s="176" t="s">
        <v>12</v>
      </c>
      <c r="B16" s="176"/>
      <c r="C16" s="176"/>
      <c r="D16" s="176"/>
      <c r="E16" s="176"/>
      <c r="F16" s="176"/>
    </row>
    <row r="17" spans="1:6" ht="23.25" customHeight="1">
      <c r="A17" s="94">
        <v>4.1</v>
      </c>
      <c r="B17" s="161" t="s">
        <v>13</v>
      </c>
      <c r="C17" s="161"/>
      <c r="D17" s="234"/>
      <c r="E17" s="235"/>
      <c r="F17" s="234"/>
    </row>
    <row r="18" spans="1:6" ht="23.25" customHeight="1">
      <c r="A18" s="94">
        <v>4.2</v>
      </c>
      <c r="B18" s="161" t="s">
        <v>14</v>
      </c>
      <c r="C18" s="161"/>
      <c r="D18" s="234"/>
      <c r="E18" s="235"/>
      <c r="F18" s="234"/>
    </row>
    <row r="19" spans="1:6" ht="23.25" customHeight="1">
      <c r="A19" s="94">
        <v>4.3</v>
      </c>
      <c r="B19" s="161" t="s">
        <v>15</v>
      </c>
      <c r="C19" s="161"/>
      <c r="D19" s="234"/>
      <c r="E19" s="235"/>
      <c r="F19" s="234"/>
    </row>
    <row r="20" spans="1:6" ht="24" customHeight="1">
      <c r="A20" s="185" t="s">
        <v>76</v>
      </c>
      <c r="B20" s="186"/>
      <c r="C20" s="187"/>
      <c r="D20" s="106" t="str">
        <f>IF(AND(D17="-",D18="-",D19="-"),"-",_xlfn.IFERROR(AVERAGE(D17:D19),"auto-calcuate"))</f>
        <v>auto-calcuate</v>
      </c>
      <c r="E20" s="106" t="str">
        <f>IF(AND(E17="-",E18="-",E19="-"),"-",_xlfn.IFERROR(AVERAGE(E17:E19),"auto-calcuate"))</f>
        <v>auto-calcuate</v>
      </c>
      <c r="F20" s="106" t="str">
        <f>IF(AND(F17="-",F18="-",F19="-"),"-",_xlfn.IFERROR(AVERAGE(F17:F19),"auto-calcuate"))</f>
        <v>auto-calcuate</v>
      </c>
    </row>
    <row r="21" spans="1:6" ht="23.25" customHeight="1">
      <c r="A21" s="176" t="s">
        <v>16</v>
      </c>
      <c r="B21" s="176"/>
      <c r="C21" s="176"/>
      <c r="D21" s="176"/>
      <c r="E21" s="176"/>
      <c r="F21" s="176"/>
    </row>
    <row r="22" spans="1:6" ht="24" customHeight="1">
      <c r="A22" s="94">
        <v>5.1</v>
      </c>
      <c r="B22" s="161" t="s">
        <v>17</v>
      </c>
      <c r="C22" s="161"/>
      <c r="D22" s="234"/>
      <c r="E22" s="235"/>
      <c r="F22" s="234"/>
    </row>
    <row r="23" spans="1:6" ht="24" customHeight="1">
      <c r="A23" s="94">
        <v>5.2</v>
      </c>
      <c r="B23" s="161" t="s">
        <v>18</v>
      </c>
      <c r="C23" s="161"/>
      <c r="D23" s="234"/>
      <c r="E23" s="235"/>
      <c r="F23" s="234"/>
    </row>
    <row r="24" spans="1:6" ht="24" customHeight="1">
      <c r="A24" s="94">
        <v>5.3</v>
      </c>
      <c r="B24" s="161" t="s">
        <v>19</v>
      </c>
      <c r="C24" s="161"/>
      <c r="D24" s="234"/>
      <c r="E24" s="235"/>
      <c r="F24" s="234"/>
    </row>
    <row r="25" spans="1:6" ht="24" customHeight="1">
      <c r="A25" s="96">
        <v>5.4</v>
      </c>
      <c r="B25" s="161" t="s">
        <v>20</v>
      </c>
      <c r="C25" s="161"/>
      <c r="D25" s="234"/>
      <c r="E25" s="235"/>
      <c r="F25" s="234"/>
    </row>
    <row r="26" spans="1:6" ht="24" customHeight="1">
      <c r="A26" s="185" t="s">
        <v>77</v>
      </c>
      <c r="B26" s="186"/>
      <c r="C26" s="187"/>
      <c r="D26" s="106" t="str">
        <f>IF(AND(D22="-",D23="-",D24="-",D25="-"),"-",_xlfn.IFERROR(AVERAGE(D22:D25),"auto-calculate"))</f>
        <v>auto-calculate</v>
      </c>
      <c r="E26" s="106" t="str">
        <f>IF(AND(E22="-",E23="-",E24="-",E25="-"),"-",_xlfn.IFERROR(AVERAGE(E22:E25),"auto-calculate"))</f>
        <v>auto-calculate</v>
      </c>
      <c r="F26" s="106" t="str">
        <f>IF(AND(F22="-",F23="-",F24="-",F25="-"),"-",_xlfn.IFERROR(AVERAGE(F22:F25),"auto-calculate"))</f>
        <v>auto-calculate</v>
      </c>
    </row>
    <row r="27" spans="1:6" ht="23.25" customHeight="1">
      <c r="A27" s="176" t="s">
        <v>21</v>
      </c>
      <c r="B27" s="176"/>
      <c r="C27" s="176"/>
      <c r="D27" s="176"/>
      <c r="E27" s="176"/>
      <c r="F27" s="176"/>
    </row>
    <row r="28" spans="1:6" ht="23.25" customHeight="1">
      <c r="A28" s="94">
        <v>6.1</v>
      </c>
      <c r="B28" s="161" t="s">
        <v>22</v>
      </c>
      <c r="C28" s="161"/>
      <c r="D28" s="234"/>
      <c r="E28" s="235"/>
      <c r="F28" s="234"/>
    </row>
    <row r="29" spans="1:6" ht="24" customHeight="1">
      <c r="A29" s="185" t="s">
        <v>78</v>
      </c>
      <c r="B29" s="186"/>
      <c r="C29" s="187"/>
      <c r="D29" s="106" t="str">
        <f>IF(D28="-","-",IF(D28="","auto-calculate",D28))</f>
        <v>auto-calculate</v>
      </c>
      <c r="E29" s="106" t="str">
        <f>IF(E28="-","-",IF(E28="","auto-calculate",E28))</f>
        <v>auto-calculate</v>
      </c>
      <c r="F29" s="106" t="str">
        <f>IF(F28="-","-",IF(F28="","auto-calculate",F28))</f>
        <v>auto-calculate</v>
      </c>
    </row>
    <row r="30" spans="1:6" ht="23.25" customHeight="1">
      <c r="A30" s="188" t="s">
        <v>23</v>
      </c>
      <c r="B30" s="189"/>
      <c r="C30" s="190"/>
      <c r="D30" s="107" t="str">
        <f>_xlfn.IFERROR(ROUND(AVERAGE(D8,D9,D12,D13,D14,D17,D18,D19,D22,D23,D24,D25,D28),2),"auto-calculate")</f>
        <v>auto-calculate</v>
      </c>
      <c r="E30" s="107" t="str">
        <f>_xlfn.IFERROR(ROUND(AVERAGE(E8,E9,E12,E13,E14,E17,E18,E19,E22,E23,E24,E25,E28),2),"auto-calculate")</f>
        <v>auto-calculate</v>
      </c>
      <c r="F30" s="107" t="str">
        <f>_xlfn.IFERROR(ROUND(AVERAGE(F8,F9,F12,F13,F14,F17,F18,F19,F22,F23,F24,F25,F28),2),"auto-calculate")</f>
        <v>auto-calculate</v>
      </c>
    </row>
    <row r="31" spans="1:6" ht="25.5" customHeight="1">
      <c r="A31" s="230" t="s">
        <v>69</v>
      </c>
      <c r="B31" s="230"/>
      <c r="C31" s="230"/>
      <c r="D31" s="229" t="str">
        <f>_xlfn.IFERROR(ROUND(AVERAGE(D30:F30),2),"auto-calculate")</f>
        <v>auto-calculate</v>
      </c>
      <c r="E31" s="230"/>
      <c r="F31" s="230"/>
    </row>
    <row r="32" spans="1:6" ht="21.75">
      <c r="A32" s="278" t="s">
        <v>99</v>
      </c>
      <c r="B32" s="278"/>
      <c r="C32" s="278"/>
      <c r="D32" s="278"/>
      <c r="E32" s="278"/>
      <c r="F32" s="278"/>
    </row>
  </sheetData>
  <sheetProtection password="CC23" sheet="1"/>
  <mergeCells count="33">
    <mergeCell ref="A3:F3"/>
    <mergeCell ref="A4:C5"/>
    <mergeCell ref="A10:C10"/>
    <mergeCell ref="A15:C15"/>
    <mergeCell ref="A20:C20"/>
    <mergeCell ref="A26:C26"/>
    <mergeCell ref="A11:F11"/>
    <mergeCell ref="B23:C23"/>
    <mergeCell ref="B24:C24"/>
    <mergeCell ref="D4:F4"/>
    <mergeCell ref="A1:F1"/>
    <mergeCell ref="A2:F2"/>
    <mergeCell ref="A6:C6"/>
    <mergeCell ref="B13:C13"/>
    <mergeCell ref="A32:F32"/>
    <mergeCell ref="B19:C19"/>
    <mergeCell ref="B17:C17"/>
    <mergeCell ref="A21:F21"/>
    <mergeCell ref="B18:C18"/>
    <mergeCell ref="B22:C22"/>
    <mergeCell ref="A29:C29"/>
    <mergeCell ref="A30:C30"/>
    <mergeCell ref="D31:F31"/>
    <mergeCell ref="A31:C31"/>
    <mergeCell ref="A16:F16"/>
    <mergeCell ref="B28:C28"/>
    <mergeCell ref="A7:F7"/>
    <mergeCell ref="B9:C9"/>
    <mergeCell ref="A27:F27"/>
    <mergeCell ref="B12:C12"/>
    <mergeCell ref="B25:C25"/>
    <mergeCell ref="B14:C14"/>
    <mergeCell ref="B8:C8"/>
  </mergeCells>
  <printOptions/>
  <pageMargins left="0.67" right="0.48" top="0.31496062992126" bottom="0.236220472440945" header="0.196850393700787" footer="0.196850393700787"/>
  <pageSetup fitToWidth="0" horizontalDpi="600" verticalDpi="600" orientation="portrait" paperSize="9" r:id="rId1"/>
  <headerFooter>
    <oddHeader>&amp;R&amp;"TH SarabunPSK,Regular"&amp;14 8</oddHeader>
    <oddFooter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1">
      <selection activeCell="D6" sqref="D6"/>
    </sheetView>
  </sheetViews>
  <sheetFormatPr defaultColWidth="9.00390625" defaultRowHeight="15"/>
  <cols>
    <col min="1" max="1" width="5.57421875" style="2" customWidth="1"/>
    <col min="2" max="2" width="9.00390625" style="2" customWidth="1"/>
    <col min="3" max="3" width="48.7109375" style="2" customWidth="1"/>
    <col min="4" max="4" width="7.57421875" style="286" customWidth="1"/>
    <col min="5" max="5" width="7.57421875" style="287" customWidth="1"/>
    <col min="6" max="6" width="7.57421875" style="288" customWidth="1"/>
    <col min="7" max="7" width="3.00390625" style="2" customWidth="1"/>
    <col min="8" max="16384" width="9.00390625" style="2" customWidth="1"/>
  </cols>
  <sheetData>
    <row r="1" spans="1:8" ht="24.75" customHeight="1">
      <c r="A1" s="232" t="s">
        <v>102</v>
      </c>
      <c r="B1" s="232"/>
      <c r="C1" s="232"/>
      <c r="D1" s="232"/>
      <c r="E1" s="232"/>
      <c r="F1" s="232"/>
      <c r="G1" s="90"/>
      <c r="H1" s="90"/>
    </row>
    <row r="2" spans="1:7" ht="4.5" customHeight="1">
      <c r="A2" s="83"/>
      <c r="B2" s="233"/>
      <c r="C2" s="233"/>
      <c r="D2" s="233"/>
      <c r="E2" s="233"/>
      <c r="F2" s="233"/>
      <c r="G2" s="83"/>
    </row>
    <row r="3" spans="1:7" ht="25.5" customHeight="1">
      <c r="A3" s="153" t="s">
        <v>85</v>
      </c>
      <c r="B3" s="153"/>
      <c r="C3" s="153"/>
      <c r="D3" s="153"/>
      <c r="E3" s="153"/>
      <c r="F3" s="153"/>
      <c r="G3" s="83"/>
    </row>
    <row r="4" spans="1:6" ht="25.5" customHeight="1">
      <c r="A4" s="154" t="s">
        <v>0</v>
      </c>
      <c r="B4" s="155"/>
      <c r="C4" s="156"/>
      <c r="D4" s="283" t="s">
        <v>1</v>
      </c>
      <c r="E4" s="284"/>
      <c r="F4" s="285"/>
    </row>
    <row r="5" spans="1:6" ht="88.5" customHeight="1">
      <c r="A5" s="157"/>
      <c r="B5" s="158"/>
      <c r="C5" s="159"/>
      <c r="D5" s="248" t="s">
        <v>151</v>
      </c>
      <c r="E5" s="249" t="s">
        <v>152</v>
      </c>
      <c r="F5" s="248" t="s">
        <v>153</v>
      </c>
    </row>
    <row r="6" spans="1:6" ht="41.25" customHeight="1">
      <c r="A6" s="228" t="s">
        <v>87</v>
      </c>
      <c r="B6" s="228"/>
      <c r="C6" s="228"/>
      <c r="D6" s="243"/>
      <c r="E6" s="243"/>
      <c r="F6" s="243"/>
    </row>
    <row r="7" spans="1:6" ht="23.25" customHeight="1">
      <c r="A7" s="176" t="s">
        <v>3</v>
      </c>
      <c r="B7" s="176"/>
      <c r="C7" s="176"/>
      <c r="D7" s="176"/>
      <c r="E7" s="176"/>
      <c r="F7" s="176"/>
    </row>
    <row r="8" spans="1:6" s="114" customFormat="1" ht="24" customHeight="1">
      <c r="A8" s="96">
        <v>2.1</v>
      </c>
      <c r="B8" s="184" t="s">
        <v>26</v>
      </c>
      <c r="C8" s="184"/>
      <c r="D8" s="234"/>
      <c r="E8" s="235"/>
      <c r="F8" s="234"/>
    </row>
    <row r="9" spans="1:6" s="114" customFormat="1" ht="24" customHeight="1">
      <c r="A9" s="96">
        <v>2.2</v>
      </c>
      <c r="B9" s="184" t="s">
        <v>5</v>
      </c>
      <c r="C9" s="184"/>
      <c r="D9" s="234"/>
      <c r="E9" s="235"/>
      <c r="F9" s="234"/>
    </row>
    <row r="10" spans="1:6" ht="24" customHeight="1">
      <c r="A10" s="185" t="s">
        <v>74</v>
      </c>
      <c r="B10" s="186"/>
      <c r="C10" s="187"/>
      <c r="D10" s="106" t="str">
        <f>IF(AND(D8="-",D9="-"),"-",_xlfn.IFERROR(AVERAGE(D8:D9),"auto-calculate"))</f>
        <v>auto-calculate</v>
      </c>
      <c r="E10" s="106" t="str">
        <f>IF(AND(E8="-",E9="-"),"-",_xlfn.IFERROR(AVERAGE(E8:E9),"auto-calculate"))</f>
        <v>auto-calculate</v>
      </c>
      <c r="F10" s="106" t="str">
        <f>IF(AND(F8="-",F9="-"),"-",_xlfn.IFERROR(AVERAGE(F8:F9),"auto-calculate"))</f>
        <v>auto-calculate</v>
      </c>
    </row>
    <row r="11" spans="1:6" ht="23.25" customHeight="1">
      <c r="A11" s="176" t="s">
        <v>8</v>
      </c>
      <c r="B11" s="176"/>
      <c r="C11" s="176"/>
      <c r="D11" s="176"/>
      <c r="E11" s="176"/>
      <c r="F11" s="176"/>
    </row>
    <row r="12" spans="1:6" ht="23.25" customHeight="1">
      <c r="A12" s="94">
        <v>3.1</v>
      </c>
      <c r="B12" s="161" t="s">
        <v>9</v>
      </c>
      <c r="C12" s="161"/>
      <c r="D12" s="234"/>
      <c r="E12" s="235"/>
      <c r="F12" s="234"/>
    </row>
    <row r="13" spans="1:8" ht="23.25" customHeight="1">
      <c r="A13" s="94">
        <v>3.2</v>
      </c>
      <c r="B13" s="161" t="s">
        <v>10</v>
      </c>
      <c r="C13" s="161"/>
      <c r="D13" s="234"/>
      <c r="E13" s="235"/>
      <c r="F13" s="234"/>
      <c r="H13" s="38"/>
    </row>
    <row r="14" spans="1:6" ht="23.25" customHeight="1">
      <c r="A14" s="94">
        <v>3.3</v>
      </c>
      <c r="B14" s="161" t="s">
        <v>11</v>
      </c>
      <c r="C14" s="161"/>
      <c r="D14" s="234"/>
      <c r="E14" s="235"/>
      <c r="F14" s="237"/>
    </row>
    <row r="15" spans="1:6" ht="24" customHeight="1">
      <c r="A15" s="185" t="s">
        <v>75</v>
      </c>
      <c r="B15" s="186"/>
      <c r="C15" s="187"/>
      <c r="D15" s="106" t="str">
        <f>IF(AND(D12="-",D13="-",D14="-"),"-",_xlfn.IFERROR(AVERAGE(D12:D14),"auto-calcuate"))</f>
        <v>auto-calcuate</v>
      </c>
      <c r="E15" s="106" t="str">
        <f>IF(AND(E12="-",E13="-",E14="-"),"-",_xlfn.IFERROR(AVERAGE(E12:E14),"auto-calcuate"))</f>
        <v>auto-calcuate</v>
      </c>
      <c r="F15" s="106" t="str">
        <f>IF(AND(F12="-",F13="-",F14="-"),"-",_xlfn.IFERROR(AVERAGE(F12:F14),"auto-calcuate"))</f>
        <v>auto-calcuate</v>
      </c>
    </row>
    <row r="16" spans="1:6" ht="23.25" customHeight="1">
      <c r="A16" s="176" t="s">
        <v>12</v>
      </c>
      <c r="B16" s="176"/>
      <c r="C16" s="176"/>
      <c r="D16" s="176"/>
      <c r="E16" s="176"/>
      <c r="F16" s="176"/>
    </row>
    <row r="17" spans="1:6" ht="23.25" customHeight="1">
      <c r="A17" s="94">
        <v>4.1</v>
      </c>
      <c r="B17" s="161" t="s">
        <v>13</v>
      </c>
      <c r="C17" s="161"/>
      <c r="D17" s="234"/>
      <c r="E17" s="235"/>
      <c r="F17" s="234"/>
    </row>
    <row r="18" spans="1:6" ht="23.25" customHeight="1">
      <c r="A18" s="94">
        <v>4.2</v>
      </c>
      <c r="B18" s="161" t="s">
        <v>14</v>
      </c>
      <c r="C18" s="161"/>
      <c r="D18" s="234"/>
      <c r="E18" s="235"/>
      <c r="F18" s="234"/>
    </row>
    <row r="19" spans="1:6" ht="23.25" customHeight="1">
      <c r="A19" s="94">
        <v>4.3</v>
      </c>
      <c r="B19" s="161" t="s">
        <v>15</v>
      </c>
      <c r="C19" s="161"/>
      <c r="D19" s="234"/>
      <c r="E19" s="235"/>
      <c r="F19" s="234"/>
    </row>
    <row r="20" spans="1:6" ht="24" customHeight="1">
      <c r="A20" s="185" t="s">
        <v>76</v>
      </c>
      <c r="B20" s="186"/>
      <c r="C20" s="187"/>
      <c r="D20" s="106" t="str">
        <f>IF(AND(D17="-",D18="-",D19="-"),"-",_xlfn.IFERROR(AVERAGE(D17:D19),"auto-calcuate"))</f>
        <v>auto-calcuate</v>
      </c>
      <c r="E20" s="106" t="str">
        <f>IF(AND(E17="-",E18="-",E19="-"),"-",_xlfn.IFERROR(AVERAGE(E17:E19),"auto-calcuate"))</f>
        <v>auto-calcuate</v>
      </c>
      <c r="F20" s="106" t="str">
        <f>IF(AND(F17="-",F18="-",F19="-"),"-",_xlfn.IFERROR(AVERAGE(F17:F19),"auto-calcuate"))</f>
        <v>auto-calcuate</v>
      </c>
    </row>
    <row r="21" spans="1:6" ht="23.25" customHeight="1">
      <c r="A21" s="176" t="s">
        <v>16</v>
      </c>
      <c r="B21" s="176"/>
      <c r="C21" s="176"/>
      <c r="D21" s="176"/>
      <c r="E21" s="176"/>
      <c r="F21" s="176"/>
    </row>
    <row r="22" spans="1:6" ht="23.25" customHeight="1">
      <c r="A22" s="94">
        <v>5.1</v>
      </c>
      <c r="B22" s="161" t="s">
        <v>17</v>
      </c>
      <c r="C22" s="161"/>
      <c r="D22" s="234"/>
      <c r="E22" s="235"/>
      <c r="F22" s="234"/>
    </row>
    <row r="23" spans="1:6" ht="24.75" customHeight="1">
      <c r="A23" s="94">
        <v>5.2</v>
      </c>
      <c r="B23" s="161" t="s">
        <v>18</v>
      </c>
      <c r="C23" s="161"/>
      <c r="D23" s="234"/>
      <c r="E23" s="235"/>
      <c r="F23" s="234"/>
    </row>
    <row r="24" spans="1:6" ht="23.25" customHeight="1">
      <c r="A24" s="94">
        <v>5.3</v>
      </c>
      <c r="B24" s="161" t="s">
        <v>19</v>
      </c>
      <c r="C24" s="161"/>
      <c r="D24" s="234"/>
      <c r="E24" s="235"/>
      <c r="F24" s="234"/>
    </row>
    <row r="25" spans="1:6" ht="24" customHeight="1">
      <c r="A25" s="96">
        <v>5.4</v>
      </c>
      <c r="B25" s="161" t="s">
        <v>20</v>
      </c>
      <c r="C25" s="161"/>
      <c r="D25" s="234"/>
      <c r="E25" s="235"/>
      <c r="F25" s="234"/>
    </row>
    <row r="26" spans="1:6" ht="24" customHeight="1">
      <c r="A26" s="185" t="s">
        <v>77</v>
      </c>
      <c r="B26" s="186"/>
      <c r="C26" s="187"/>
      <c r="D26" s="106" t="str">
        <f>IF(AND(D22="-",D23="-",D24="-",D25="-"),"-",_xlfn.IFERROR(AVERAGE(D22:D25),"auto-calculate"))</f>
        <v>auto-calculate</v>
      </c>
      <c r="E26" s="106" t="str">
        <f>IF(AND(E22="-",E23="-",E24="-",E25="-"),"-",_xlfn.IFERROR(AVERAGE(E22:E25),"auto-calculate"))</f>
        <v>auto-calculate</v>
      </c>
      <c r="F26" s="106" t="str">
        <f>IF(AND(F22="-",F23="-",F24="-",F25="-"),"-",_xlfn.IFERROR(AVERAGE(F22:F25),"auto-calculate"))</f>
        <v>auto-calculate</v>
      </c>
    </row>
    <row r="27" spans="1:6" ht="23.25" customHeight="1">
      <c r="A27" s="176" t="s">
        <v>21</v>
      </c>
      <c r="B27" s="176"/>
      <c r="C27" s="176"/>
      <c r="D27" s="176"/>
      <c r="E27" s="176"/>
      <c r="F27" s="176"/>
    </row>
    <row r="28" spans="1:6" ht="23.25" customHeight="1">
      <c r="A28" s="94">
        <v>6.1</v>
      </c>
      <c r="B28" s="161" t="s">
        <v>22</v>
      </c>
      <c r="C28" s="161"/>
      <c r="D28" s="234"/>
      <c r="E28" s="235"/>
      <c r="F28" s="234"/>
    </row>
    <row r="29" spans="1:6" ht="24" customHeight="1">
      <c r="A29" s="185" t="s">
        <v>78</v>
      </c>
      <c r="B29" s="186"/>
      <c r="C29" s="187"/>
      <c r="D29" s="106" t="str">
        <f>IF(D28="-","-",IF(D28="","auto-calculate",D28))</f>
        <v>auto-calculate</v>
      </c>
      <c r="E29" s="106" t="str">
        <f>IF(E28="-","-",IF(E28="","auto-calculate",E28))</f>
        <v>auto-calculate</v>
      </c>
      <c r="F29" s="106" t="str">
        <f>IF(F28="-","-",IF(F28="","auto-calculate",F28))</f>
        <v>auto-calculate</v>
      </c>
    </row>
    <row r="30" spans="1:6" ht="27.75" customHeight="1">
      <c r="A30" s="188" t="s">
        <v>23</v>
      </c>
      <c r="B30" s="189"/>
      <c r="C30" s="190"/>
      <c r="D30" s="107" t="str">
        <f>_xlfn.IFERROR(ROUND(AVERAGE(D8,D9,D12,D13,D14,D17,D18,D19,D22,D23,D24,D25,D28),2),"auto-calculate")</f>
        <v>auto-calculate</v>
      </c>
      <c r="E30" s="107" t="str">
        <f>_xlfn.IFERROR(ROUND(AVERAGE(E8,E9,E12,E13,E14,E17,E18,E19,E22,E23,E24,E25,E28),2),"auto-calculate")</f>
        <v>auto-calculate</v>
      </c>
      <c r="F30" s="107" t="str">
        <f>_xlfn.IFERROR(ROUND(AVERAGE(F8,F9,F12,F13,F14,F17,F18,F19,F22,F23,F24,F25,F28),2),"auto-calculate")</f>
        <v>auto-calculate</v>
      </c>
    </row>
    <row r="31" spans="1:6" ht="24" customHeight="1">
      <c r="A31" s="182" t="s">
        <v>71</v>
      </c>
      <c r="B31" s="182"/>
      <c r="C31" s="182"/>
      <c r="D31" s="181" t="str">
        <f>_xlfn.IFERROR(ROUND(AVERAGE(D30:F30),2),"auto-calculate")</f>
        <v>auto-calculate</v>
      </c>
      <c r="E31" s="182"/>
      <c r="F31" s="182"/>
    </row>
    <row r="32" spans="1:6" ht="21.75">
      <c r="A32" s="278" t="s">
        <v>93</v>
      </c>
      <c r="B32" s="278"/>
      <c r="C32" s="278"/>
      <c r="D32" s="278"/>
      <c r="E32" s="278"/>
      <c r="F32" s="278"/>
    </row>
  </sheetData>
  <sheetProtection password="CC23" sheet="1"/>
  <mergeCells count="33">
    <mergeCell ref="B17:C17"/>
    <mergeCell ref="B18:C18"/>
    <mergeCell ref="A7:F7"/>
    <mergeCell ref="B9:C9"/>
    <mergeCell ref="B19:C19"/>
    <mergeCell ref="A27:F27"/>
    <mergeCell ref="A31:C31"/>
    <mergeCell ref="D31:F31"/>
    <mergeCell ref="B23:C23"/>
    <mergeCell ref="B24:C24"/>
    <mergeCell ref="A29:C29"/>
    <mergeCell ref="A30:C30"/>
    <mergeCell ref="A26:C26"/>
    <mergeCell ref="B2:F2"/>
    <mergeCell ref="A6:C6"/>
    <mergeCell ref="B22:C22"/>
    <mergeCell ref="B25:C25"/>
    <mergeCell ref="A3:F3"/>
    <mergeCell ref="A4:C5"/>
    <mergeCell ref="A10:C10"/>
    <mergeCell ref="A15:C15"/>
    <mergeCell ref="D4:F4"/>
    <mergeCell ref="A20:C20"/>
    <mergeCell ref="A32:F32"/>
    <mergeCell ref="A11:F11"/>
    <mergeCell ref="B12:C12"/>
    <mergeCell ref="A21:F21"/>
    <mergeCell ref="A1:F1"/>
    <mergeCell ref="B28:C28"/>
    <mergeCell ref="B13:C13"/>
    <mergeCell ref="B14:C14"/>
    <mergeCell ref="A16:F16"/>
    <mergeCell ref="B8:C8"/>
  </mergeCells>
  <printOptions/>
  <pageMargins left="0.6" right="0.33" top="0.31" bottom="0.23" header="0.31496062992126" footer="0.17"/>
  <pageSetup fitToWidth="0" horizontalDpi="600" verticalDpi="600" orientation="portrait" paperSize="9" r:id="rId1"/>
  <headerFooter>
    <oddHeader>&amp;R&amp;"TH SarabunPSK,Regular"&amp;14 9</oddHeader>
    <oddFooter>&amp;C
</oddFooter>
  </headerFooter>
  <colBreaks count="1" manualBreakCount="1">
    <brk id="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115" zoomScaleSheetLayoutView="115" workbookViewId="0" topLeftCell="A1">
      <selection activeCell="P6" sqref="P6"/>
    </sheetView>
  </sheetViews>
  <sheetFormatPr defaultColWidth="9.00390625" defaultRowHeight="15"/>
  <cols>
    <col min="1" max="1" width="5.57421875" style="2" customWidth="1"/>
    <col min="2" max="2" width="9.00390625" style="2" customWidth="1"/>
    <col min="3" max="3" width="32.57421875" style="2" customWidth="1"/>
    <col min="4" max="4" width="8.421875" style="3" customWidth="1"/>
    <col min="5" max="5" width="8.421875" style="20" customWidth="1"/>
    <col min="6" max="7" width="8.421875" style="2" customWidth="1"/>
    <col min="8" max="8" width="8.421875" style="1" customWidth="1"/>
    <col min="9" max="9" width="8.421875" style="2" customWidth="1"/>
    <col min="10" max="10" width="4.57421875" style="2" hidden="1" customWidth="1"/>
    <col min="11" max="11" width="7.140625" style="2" customWidth="1"/>
    <col min="12" max="12" width="8.00390625" style="2" bestFit="1" customWidth="1"/>
    <col min="13" max="16384" width="9.00390625" style="2" customWidth="1"/>
  </cols>
  <sheetData>
    <row r="1" spans="1:9" ht="18.75" customHeight="1">
      <c r="A1" s="110" t="s">
        <v>101</v>
      </c>
      <c r="B1" s="110"/>
      <c r="C1" s="110"/>
      <c r="D1" s="110"/>
      <c r="E1" s="110"/>
      <c r="F1" s="110"/>
      <c r="G1" s="110"/>
      <c r="H1" s="110"/>
      <c r="I1" s="104"/>
    </row>
    <row r="2" spans="1:9" ht="9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7.75" customHeight="1">
      <c r="A3" s="253" t="s">
        <v>72</v>
      </c>
      <c r="B3" s="253"/>
      <c r="C3" s="253"/>
      <c r="D3" s="253"/>
      <c r="E3" s="253"/>
      <c r="F3" s="253"/>
      <c r="G3" s="253"/>
      <c r="H3" s="253"/>
      <c r="I3" s="93"/>
    </row>
    <row r="4" spans="1:9" ht="19.5" customHeight="1">
      <c r="A4" s="254" t="s">
        <v>73</v>
      </c>
      <c r="B4" s="255"/>
      <c r="C4" s="256"/>
      <c r="D4" s="257" t="s">
        <v>1</v>
      </c>
      <c r="E4" s="257"/>
      <c r="F4" s="257"/>
      <c r="G4" s="257"/>
      <c r="H4" s="257"/>
      <c r="I4" s="88"/>
    </row>
    <row r="5" spans="1:8" ht="60" customHeight="1">
      <c r="A5" s="258"/>
      <c r="B5" s="259"/>
      <c r="C5" s="260"/>
      <c r="D5" s="244" t="s">
        <v>48</v>
      </c>
      <c r="E5" s="244" t="s">
        <v>49</v>
      </c>
      <c r="F5" s="245" t="s">
        <v>50</v>
      </c>
      <c r="G5" s="245" t="s">
        <v>51</v>
      </c>
      <c r="H5" s="277" t="s">
        <v>103</v>
      </c>
    </row>
    <row r="6" spans="1:8" ht="45" customHeight="1">
      <c r="A6" s="261" t="s">
        <v>89</v>
      </c>
      <c r="B6" s="262"/>
      <c r="C6" s="262"/>
      <c r="D6" s="243"/>
      <c r="E6" s="243"/>
      <c r="F6" s="243"/>
      <c r="G6" s="243"/>
      <c r="H6" s="243"/>
    </row>
    <row r="7" spans="1:8" ht="23.25" customHeight="1">
      <c r="A7" s="263" t="s">
        <v>3</v>
      </c>
      <c r="B7" s="264"/>
      <c r="C7" s="264"/>
      <c r="D7" s="264"/>
      <c r="E7" s="264"/>
      <c r="F7" s="264"/>
      <c r="G7" s="264"/>
      <c r="H7" s="265"/>
    </row>
    <row r="8" spans="1:10" ht="39.75" customHeight="1">
      <c r="A8" s="266">
        <v>2.1</v>
      </c>
      <c r="B8" s="267" t="s">
        <v>26</v>
      </c>
      <c r="C8" s="267"/>
      <c r="D8" s="234"/>
      <c r="E8" s="235"/>
      <c r="F8" s="234"/>
      <c r="G8" s="234"/>
      <c r="H8" s="234"/>
      <c r="J8" s="37">
        <f>SUM(D8:H8)</f>
        <v>0</v>
      </c>
    </row>
    <row r="9" spans="1:10" ht="39.75" customHeight="1">
      <c r="A9" s="266">
        <v>2.2</v>
      </c>
      <c r="B9" s="267" t="s">
        <v>5</v>
      </c>
      <c r="C9" s="267"/>
      <c r="D9" s="234"/>
      <c r="E9" s="235"/>
      <c r="F9" s="234"/>
      <c r="G9" s="234"/>
      <c r="H9" s="236"/>
      <c r="J9" s="37">
        <f>SUM(D9:H9)</f>
        <v>0</v>
      </c>
    </row>
    <row r="10" spans="1:10" ht="24.75" customHeight="1">
      <c r="A10" s="268" t="s">
        <v>74</v>
      </c>
      <c r="B10" s="268"/>
      <c r="C10" s="268"/>
      <c r="D10" s="239" t="str">
        <f>IF(AND(D8="-",D9="-"),"-",_xlfn.IFERROR(AVERAGE(D8:D9),"auto-calculate"))</f>
        <v>auto-calculate</v>
      </c>
      <c r="E10" s="239" t="str">
        <f>IF(AND(E8="-",E9="-"),"-",_xlfn.IFERROR(AVERAGE(E8:E9),"auto-calculate"))</f>
        <v>auto-calculate</v>
      </c>
      <c r="F10" s="239" t="str">
        <f>IF(AND(F8="-",F9="-"),"-",_xlfn.IFERROR(AVERAGE(F8:F9),"auto-calculate"))</f>
        <v>auto-calculate</v>
      </c>
      <c r="G10" s="239" t="str">
        <f>IF(AND(G8="-",G9="-"),"-",_xlfn.IFERROR(AVERAGE(G8:G9),"auto-calculate"))</f>
        <v>auto-calculate</v>
      </c>
      <c r="H10" s="239" t="str">
        <f>IF(AND(H8="-",H9="-"),"-",_xlfn.IFERROR(AVERAGE(H8:H9),"auto-calculate"))</f>
        <v>auto-calculate</v>
      </c>
      <c r="J10" s="37">
        <f>SUM(D10:H10)</f>
        <v>0</v>
      </c>
    </row>
    <row r="11" spans="1:8" ht="23.25" customHeight="1">
      <c r="A11" s="263" t="s">
        <v>8</v>
      </c>
      <c r="B11" s="264"/>
      <c r="C11" s="264"/>
      <c r="D11" s="264"/>
      <c r="E11" s="264"/>
      <c r="F11" s="264"/>
      <c r="G11" s="264"/>
      <c r="H11" s="265"/>
    </row>
    <row r="12" spans="1:10" ht="23.25" customHeight="1">
      <c r="A12" s="266">
        <v>3.1</v>
      </c>
      <c r="B12" s="269" t="s">
        <v>9</v>
      </c>
      <c r="C12" s="269"/>
      <c r="D12" s="234"/>
      <c r="E12" s="235"/>
      <c r="F12" s="234"/>
      <c r="G12" s="236"/>
      <c r="H12" s="234"/>
      <c r="J12" s="37">
        <f>SUM(D12:H12)</f>
        <v>0</v>
      </c>
    </row>
    <row r="13" spans="1:10" ht="23.25" customHeight="1">
      <c r="A13" s="266">
        <v>3.2</v>
      </c>
      <c r="B13" s="269" t="s">
        <v>10</v>
      </c>
      <c r="C13" s="269"/>
      <c r="D13" s="234"/>
      <c r="E13" s="235"/>
      <c r="F13" s="234"/>
      <c r="G13" s="234"/>
      <c r="H13" s="234"/>
      <c r="J13" s="37">
        <f>SUM(D13:H13)</f>
        <v>0</v>
      </c>
    </row>
    <row r="14" spans="1:10" ht="23.25" customHeight="1">
      <c r="A14" s="266">
        <v>3.3</v>
      </c>
      <c r="B14" s="269" t="s">
        <v>11</v>
      </c>
      <c r="C14" s="269"/>
      <c r="D14" s="234"/>
      <c r="E14" s="235"/>
      <c r="F14" s="237"/>
      <c r="G14" s="237"/>
      <c r="H14" s="234"/>
      <c r="J14" s="37">
        <f>SUM(D14:H14)</f>
        <v>0</v>
      </c>
    </row>
    <row r="15" spans="1:10" ht="24.75" customHeight="1">
      <c r="A15" s="268" t="s">
        <v>75</v>
      </c>
      <c r="B15" s="268"/>
      <c r="C15" s="268"/>
      <c r="D15" s="239" t="str">
        <f>IF(AND(D12="-",D13="-",D14="-"),"-",_xlfn.IFERROR(AVERAGE(D12:D14),"auto-calcuate"))</f>
        <v>auto-calcuate</v>
      </c>
      <c r="E15" s="239" t="str">
        <f>IF(AND(E12="-",E13="-",E14="-"),"-",_xlfn.IFERROR(AVERAGE(E12:E14),"auto-calcuate"))</f>
        <v>auto-calcuate</v>
      </c>
      <c r="F15" s="239" t="str">
        <f>IF(AND(F12="-",F13="-",F14="-"),"-",_xlfn.IFERROR(AVERAGE(F12:F14),"auto-calcuate"))</f>
        <v>auto-calcuate</v>
      </c>
      <c r="G15" s="239" t="str">
        <f>IF(AND(G12="-",G13="-",G14="-"),"-",_xlfn.IFERROR(AVERAGE(G12:G14),"auto-calcuate"))</f>
        <v>auto-calcuate</v>
      </c>
      <c r="H15" s="239" t="str">
        <f>IF(AND(H12="-",H13="-",H14="-"),"-",_xlfn.IFERROR(AVERAGE(H12:H14),"auto-calcuate"))</f>
        <v>auto-calcuate</v>
      </c>
      <c r="J15" s="37">
        <f>SUM(D15:H15)</f>
        <v>0</v>
      </c>
    </row>
    <row r="16" spans="1:8" ht="23.25" customHeight="1">
      <c r="A16" s="270" t="s">
        <v>12</v>
      </c>
      <c r="B16" s="270"/>
      <c r="C16" s="270"/>
      <c r="D16" s="270"/>
      <c r="E16" s="270"/>
      <c r="F16" s="270"/>
      <c r="G16" s="270"/>
      <c r="H16" s="270"/>
    </row>
    <row r="17" spans="1:10" ht="23.25" customHeight="1">
      <c r="A17" s="266">
        <v>4.1</v>
      </c>
      <c r="B17" s="269" t="s">
        <v>13</v>
      </c>
      <c r="C17" s="269"/>
      <c r="D17" s="234"/>
      <c r="E17" s="235"/>
      <c r="F17" s="234"/>
      <c r="G17" s="234"/>
      <c r="H17" s="234"/>
      <c r="J17" s="37">
        <f>SUM(D17:H17)</f>
        <v>0</v>
      </c>
    </row>
    <row r="18" spans="1:10" ht="23.25" customHeight="1">
      <c r="A18" s="266">
        <v>4.2</v>
      </c>
      <c r="B18" s="269" t="s">
        <v>14</v>
      </c>
      <c r="C18" s="269"/>
      <c r="D18" s="234"/>
      <c r="E18" s="235"/>
      <c r="F18" s="234"/>
      <c r="G18" s="234"/>
      <c r="H18" s="234"/>
      <c r="J18" s="37">
        <f>SUM(D18:H18)</f>
        <v>0</v>
      </c>
    </row>
    <row r="19" spans="1:10" ht="23.25" customHeight="1">
      <c r="A19" s="266">
        <v>4.3</v>
      </c>
      <c r="B19" s="269" t="s">
        <v>15</v>
      </c>
      <c r="C19" s="269"/>
      <c r="D19" s="234"/>
      <c r="E19" s="235"/>
      <c r="F19" s="234"/>
      <c r="G19" s="234"/>
      <c r="H19" s="234"/>
      <c r="J19" s="37">
        <f>SUM(D19:H19)</f>
        <v>0</v>
      </c>
    </row>
    <row r="20" spans="1:10" ht="24.75" customHeight="1">
      <c r="A20" s="268" t="s">
        <v>76</v>
      </c>
      <c r="B20" s="268"/>
      <c r="C20" s="268"/>
      <c r="D20" s="239" t="str">
        <f>IF(AND(D17="-",D18="-",D19="-"),"-",_xlfn.IFERROR(AVERAGE(D17:D19),"auto-calcuate"))</f>
        <v>auto-calcuate</v>
      </c>
      <c r="E20" s="239" t="str">
        <f>IF(AND(E17="-",E18="-",E19="-"),"-",_xlfn.IFERROR(AVERAGE(E17:E19),"auto-calcuate"))</f>
        <v>auto-calcuate</v>
      </c>
      <c r="F20" s="239" t="str">
        <f>IF(AND(F17="-",F18="-",F19="-"),"-",_xlfn.IFERROR(AVERAGE(F17:F19),"auto-calcuate"))</f>
        <v>auto-calcuate</v>
      </c>
      <c r="G20" s="239" t="str">
        <f>IF(AND(G17="-",G18="-",G19="-"),"-",_xlfn.IFERROR(AVERAGE(G17:G19),"auto-calcuate"))</f>
        <v>auto-calcuate</v>
      </c>
      <c r="H20" s="239" t="str">
        <f>IF(AND(H17="-",H18="-",H19="-"),"-",_xlfn.IFERROR(AVERAGE(H17:H19),"auto-calcuate"))</f>
        <v>auto-calcuate</v>
      </c>
      <c r="J20" s="37">
        <f>SUM(D20:H20)</f>
        <v>0</v>
      </c>
    </row>
    <row r="21" spans="1:8" ht="23.25" customHeight="1">
      <c r="A21" s="270" t="s">
        <v>16</v>
      </c>
      <c r="B21" s="270"/>
      <c r="C21" s="270"/>
      <c r="D21" s="270"/>
      <c r="E21" s="270"/>
      <c r="F21" s="270"/>
      <c r="G21" s="270"/>
      <c r="H21" s="270"/>
    </row>
    <row r="22" spans="1:10" ht="23.25" customHeight="1">
      <c r="A22" s="266">
        <v>5.1</v>
      </c>
      <c r="B22" s="269" t="s">
        <v>17</v>
      </c>
      <c r="C22" s="269"/>
      <c r="D22" s="234"/>
      <c r="E22" s="235"/>
      <c r="F22" s="234"/>
      <c r="G22" s="234"/>
      <c r="H22" s="234"/>
      <c r="J22" s="37">
        <f>SUM(D22:H22)</f>
        <v>0</v>
      </c>
    </row>
    <row r="23" spans="1:10" ht="24.75" customHeight="1">
      <c r="A23" s="266">
        <v>5.2</v>
      </c>
      <c r="B23" s="269" t="s">
        <v>18</v>
      </c>
      <c r="C23" s="269"/>
      <c r="D23" s="234"/>
      <c r="E23" s="235"/>
      <c r="F23" s="234"/>
      <c r="G23" s="234"/>
      <c r="H23" s="234"/>
      <c r="J23" s="37">
        <f>SUM(D23:H23)</f>
        <v>0</v>
      </c>
    </row>
    <row r="24" spans="1:10" ht="23.25" customHeight="1">
      <c r="A24" s="266">
        <v>5.3</v>
      </c>
      <c r="B24" s="269" t="s">
        <v>19</v>
      </c>
      <c r="C24" s="269"/>
      <c r="D24" s="234"/>
      <c r="E24" s="235"/>
      <c r="F24" s="234"/>
      <c r="G24" s="234"/>
      <c r="H24" s="234"/>
      <c r="J24" s="37">
        <f>SUM(D24:H24)</f>
        <v>0</v>
      </c>
    </row>
    <row r="25" spans="1:10" ht="40.5" customHeight="1">
      <c r="A25" s="271">
        <v>5.4</v>
      </c>
      <c r="B25" s="269" t="s">
        <v>20</v>
      </c>
      <c r="C25" s="269"/>
      <c r="D25" s="234"/>
      <c r="E25" s="235"/>
      <c r="F25" s="234"/>
      <c r="G25" s="234"/>
      <c r="H25" s="234"/>
      <c r="J25" s="37">
        <f>SUM(D25:H25)</f>
        <v>0</v>
      </c>
    </row>
    <row r="26" spans="1:10" ht="24.75" customHeight="1">
      <c r="A26" s="268" t="s">
        <v>77</v>
      </c>
      <c r="B26" s="268"/>
      <c r="C26" s="268"/>
      <c r="D26" s="239" t="str">
        <f>IF(AND(D22="-",D23="-",D24="-",D25="-"),"-",_xlfn.IFERROR(AVERAGE(D22:D25),"auto-calculate"))</f>
        <v>auto-calculate</v>
      </c>
      <c r="E26" s="239" t="str">
        <f>IF(AND(E22="-",E23="-",E24="-",E25="-"),"-",_xlfn.IFERROR(AVERAGE(E22:E25),"auto-calculate"))</f>
        <v>auto-calculate</v>
      </c>
      <c r="F26" s="239" t="str">
        <f>IF(AND(F22="-",F23="-",F24="-",F25="-"),"-",_xlfn.IFERROR(AVERAGE(F22:F25),"auto-calculate"))</f>
        <v>auto-calculate</v>
      </c>
      <c r="G26" s="239" t="str">
        <f>IF(AND(G22="-",G23="-",G24="-",G25="-"),"-",_xlfn.IFERROR(AVERAGE(G22:G25),"auto-calculate"))</f>
        <v>auto-calculate</v>
      </c>
      <c r="H26" s="239" t="str">
        <f>IF(AND(H22="-",H23="-",H24="-",H25="-"),"-",_xlfn.IFERROR(AVERAGE(H22:H25),"auto-calculate"))</f>
        <v>auto-calculate</v>
      </c>
      <c r="J26" s="37">
        <f>SUM(D26:H26)</f>
        <v>0</v>
      </c>
    </row>
    <row r="27" spans="1:8" ht="23.25" customHeight="1">
      <c r="A27" s="270" t="s">
        <v>21</v>
      </c>
      <c r="B27" s="270"/>
      <c r="C27" s="270"/>
      <c r="D27" s="270"/>
      <c r="E27" s="270"/>
      <c r="F27" s="270"/>
      <c r="G27" s="270"/>
      <c r="H27" s="270"/>
    </row>
    <row r="28" spans="1:10" ht="23.25" customHeight="1">
      <c r="A28" s="266">
        <v>6.1</v>
      </c>
      <c r="B28" s="269" t="s">
        <v>22</v>
      </c>
      <c r="C28" s="269"/>
      <c r="D28" s="234"/>
      <c r="E28" s="235"/>
      <c r="F28" s="234"/>
      <c r="G28" s="234"/>
      <c r="H28" s="234"/>
      <c r="J28" s="37">
        <f>SUM(D28:H28)</f>
        <v>0</v>
      </c>
    </row>
    <row r="29" spans="1:10" ht="24.75" customHeight="1">
      <c r="A29" s="268" t="s">
        <v>78</v>
      </c>
      <c r="B29" s="268"/>
      <c r="C29" s="268"/>
      <c r="D29" s="239" t="str">
        <f>IF(D28="-","-",IF(D28="","auto-calculate",D28))</f>
        <v>auto-calculate</v>
      </c>
      <c r="E29" s="239" t="str">
        <f>IF(E28="-","-",IF(E28="","auto-calculate",E28))</f>
        <v>auto-calculate</v>
      </c>
      <c r="F29" s="239" t="str">
        <f>IF(F28="-","-",IF(F28="","auto-calculate",F28))</f>
        <v>auto-calculate</v>
      </c>
      <c r="G29" s="239" t="str">
        <f>IF(G28="-","-",IF(G28="","auto-calculate",G28))</f>
        <v>auto-calculate</v>
      </c>
      <c r="H29" s="239" t="str">
        <f>IF(H28="-","-",IF(H28="","auto-calculate",H28))</f>
        <v>auto-calculate</v>
      </c>
      <c r="J29" s="37">
        <f>SUM(D29:H29)</f>
        <v>0</v>
      </c>
    </row>
    <row r="30" spans="1:10" ht="24.75" customHeight="1">
      <c r="A30" s="272" t="s">
        <v>23</v>
      </c>
      <c r="B30" s="272"/>
      <c r="C30" s="272"/>
      <c r="D30" s="240" t="str">
        <f>_xlfn.IFERROR(ROUND(AVERAGE(D8,D9,D12,D13,D14,D17,D18,D19,D22,D23,D24,D25,D28),2),"auto-calculate")</f>
        <v>auto-calculate</v>
      </c>
      <c r="E30" s="240" t="str">
        <f>_xlfn.IFERROR(ROUND(AVERAGE(E8,E9,E12,E13,E14,E17,E18,E19,E22,E23,E24,E25,E28),2),"auto-calculate")</f>
        <v>auto-calculate</v>
      </c>
      <c r="F30" s="240" t="str">
        <f>_xlfn.IFERROR(ROUND(AVERAGE(F8,F9,F12,F13,F14,F17,F18,F19,F22,F23,F24,F25,F28),2),"auto-calculate")</f>
        <v>auto-calculate</v>
      </c>
      <c r="G30" s="240" t="str">
        <f>_xlfn.IFERROR(ROUND(AVERAGE(G8,G9,G12,G13,G14,G17,G18,G19,G22,G23,G24,G25,G28),2),"auto-calculate")</f>
        <v>auto-calculate</v>
      </c>
      <c r="H30" s="240" t="str">
        <f>_xlfn.IFERROR(ROUND(AVERAGE(H8,H9,H12,H13,H14,H17,H18,H19,H22,H23,H24,H25,H28),2),"auto-calculate")</f>
        <v>auto-calculate</v>
      </c>
      <c r="J30" s="37">
        <f>SUM(D30:H30)</f>
        <v>0</v>
      </c>
    </row>
    <row r="31" spans="1:11" ht="24.75" customHeight="1">
      <c r="A31" s="242" t="s">
        <v>69</v>
      </c>
      <c r="B31" s="242"/>
      <c r="C31" s="242"/>
      <c r="D31" s="241" t="str">
        <f>_xlfn.IFERROR(ROUND(AVERAGE(D30:H30),2),"auto-calculate")</f>
        <v>auto-calculate</v>
      </c>
      <c r="E31" s="242"/>
      <c r="F31" s="242"/>
      <c r="G31" s="242"/>
      <c r="H31" s="242"/>
      <c r="I31" s="88"/>
      <c r="J31" s="88"/>
      <c r="K31" s="88"/>
    </row>
    <row r="32" spans="1:11" ht="21.75">
      <c r="A32" s="238" t="s">
        <v>92</v>
      </c>
      <c r="B32" s="238"/>
      <c r="C32" s="238"/>
      <c r="D32" s="238"/>
      <c r="E32" s="238"/>
      <c r="F32" s="238"/>
      <c r="G32" s="238"/>
      <c r="H32" s="238"/>
      <c r="I32" s="92"/>
      <c r="J32" s="92"/>
      <c r="K32" s="92"/>
    </row>
    <row r="35" ht="19.5" customHeight="1">
      <c r="F35" s="37"/>
    </row>
  </sheetData>
  <sheetProtection password="CC23" sheet="1"/>
  <mergeCells count="30">
    <mergeCell ref="A26:C26"/>
    <mergeCell ref="A20:C20"/>
    <mergeCell ref="A31:C31"/>
    <mergeCell ref="D31:H31"/>
    <mergeCell ref="A21:H21"/>
    <mergeCell ref="B25:C25"/>
    <mergeCell ref="B28:C28"/>
    <mergeCell ref="B22:C22"/>
    <mergeCell ref="A27:H27"/>
    <mergeCell ref="A29:C29"/>
    <mergeCell ref="A30:C30"/>
    <mergeCell ref="B13:C13"/>
    <mergeCell ref="B14:C14"/>
    <mergeCell ref="B23:C23"/>
    <mergeCell ref="A10:C10"/>
    <mergeCell ref="A15:C15"/>
    <mergeCell ref="B24:C24"/>
    <mergeCell ref="B17:C17"/>
    <mergeCell ref="B18:C18"/>
    <mergeCell ref="A16:H16"/>
    <mergeCell ref="B19:C19"/>
    <mergeCell ref="A3:H3"/>
    <mergeCell ref="A4:C5"/>
    <mergeCell ref="D4:H4"/>
    <mergeCell ref="B12:C12"/>
    <mergeCell ref="A6:C6"/>
    <mergeCell ref="B8:C8"/>
    <mergeCell ref="B9:C9"/>
    <mergeCell ref="A11:H11"/>
    <mergeCell ref="A7:H7"/>
  </mergeCells>
  <printOptions/>
  <pageMargins left="0.56" right="0.52" top="0.31" bottom="0.17" header="0.45" footer="0.23"/>
  <pageSetup fitToWidth="0" fitToHeight="1" horizontalDpi="600" verticalDpi="600" orientation="portrait" paperSize="9" scale="98" r:id="rId1"/>
  <headerFooter>
    <oddHeader>&amp;R&amp;"TH SarabunPSK,Regular"&amp;14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85" workbookViewId="0" topLeftCell="A1">
      <selection activeCell="P6" sqref="P6"/>
    </sheetView>
  </sheetViews>
  <sheetFormatPr defaultColWidth="9.00390625" defaultRowHeight="23.25" customHeight="1"/>
  <cols>
    <col min="1" max="1" width="5.57421875" style="2" customWidth="1"/>
    <col min="2" max="2" width="9.00390625" style="2" customWidth="1"/>
    <col min="3" max="3" width="32.57421875" style="2" customWidth="1"/>
    <col min="4" max="4" width="7.8515625" style="3" customWidth="1"/>
    <col min="5" max="5" width="7.8515625" style="20" customWidth="1"/>
    <col min="6" max="6" width="7.8515625" style="2" customWidth="1"/>
    <col min="7" max="7" width="7.8515625" style="1" customWidth="1"/>
    <col min="8" max="12" width="7.8515625" style="2" customWidth="1"/>
    <col min="13" max="13" width="8.140625" style="2" customWidth="1"/>
    <col min="14" max="16384" width="9.00390625" style="2" customWidth="1"/>
  </cols>
  <sheetData>
    <row r="1" spans="1:12" ht="23.25" customHeight="1">
      <c r="A1" s="173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8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7.75" customHeight="1">
      <c r="A3" s="177" t="s">
        <v>79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9.5" customHeight="1">
      <c r="A4" s="154" t="s">
        <v>73</v>
      </c>
      <c r="B4" s="155"/>
      <c r="C4" s="156"/>
      <c r="D4" s="183" t="s">
        <v>1</v>
      </c>
      <c r="E4" s="183"/>
      <c r="F4" s="183"/>
      <c r="G4" s="183"/>
      <c r="H4" s="183"/>
      <c r="I4" s="183"/>
      <c r="J4" s="183"/>
      <c r="K4" s="183"/>
      <c r="L4" s="183"/>
    </row>
    <row r="5" spans="1:13" ht="79.5" customHeight="1">
      <c r="A5" s="157"/>
      <c r="B5" s="158"/>
      <c r="C5" s="159"/>
      <c r="D5" s="276" t="s">
        <v>104</v>
      </c>
      <c r="E5" s="249" t="s">
        <v>105</v>
      </c>
      <c r="F5" s="248" t="s">
        <v>106</v>
      </c>
      <c r="G5" s="249" t="s">
        <v>107</v>
      </c>
      <c r="H5" s="248" t="s">
        <v>108</v>
      </c>
      <c r="I5" s="249" t="s">
        <v>109</v>
      </c>
      <c r="J5" s="249" t="s">
        <v>110</v>
      </c>
      <c r="K5" s="249" t="s">
        <v>111</v>
      </c>
      <c r="L5" s="248" t="s">
        <v>112</v>
      </c>
      <c r="M5" s="109"/>
    </row>
    <row r="6" spans="1:18" ht="39.75" customHeight="1">
      <c r="A6" s="175" t="s">
        <v>88</v>
      </c>
      <c r="B6" s="175"/>
      <c r="C6" s="175"/>
      <c r="D6" s="108"/>
      <c r="E6" s="108"/>
      <c r="F6" s="108"/>
      <c r="G6" s="108"/>
      <c r="H6" s="108"/>
      <c r="I6" s="108"/>
      <c r="J6" s="108"/>
      <c r="K6" s="108"/>
      <c r="L6" s="108"/>
      <c r="M6" s="88"/>
      <c r="Q6" s="88"/>
      <c r="R6" s="88"/>
    </row>
    <row r="7" spans="1:15" ht="23.25" customHeight="1">
      <c r="A7" s="165" t="s">
        <v>3</v>
      </c>
      <c r="B7" s="166"/>
      <c r="C7" s="166"/>
      <c r="D7" s="166"/>
      <c r="E7" s="166"/>
      <c r="F7" s="166"/>
      <c r="G7" s="166"/>
      <c r="H7" s="167"/>
      <c r="I7" s="166"/>
      <c r="J7" s="166"/>
      <c r="K7" s="166"/>
      <c r="L7" s="167"/>
      <c r="M7" s="88"/>
      <c r="O7" s="88"/>
    </row>
    <row r="8" spans="1:12" ht="39.75" customHeight="1">
      <c r="A8" s="94">
        <v>2.1</v>
      </c>
      <c r="B8" s="164" t="s">
        <v>4</v>
      </c>
      <c r="C8" s="164"/>
      <c r="D8" s="234"/>
      <c r="E8" s="235"/>
      <c r="F8" s="234"/>
      <c r="G8" s="236"/>
      <c r="H8" s="234"/>
      <c r="I8" s="234"/>
      <c r="J8" s="234"/>
      <c r="K8" s="234"/>
      <c r="L8" s="234"/>
    </row>
    <row r="9" spans="1:12" ht="39.75" customHeight="1">
      <c r="A9" s="94">
        <v>2.2</v>
      </c>
      <c r="B9" s="164" t="s">
        <v>5</v>
      </c>
      <c r="C9" s="164"/>
      <c r="D9" s="234"/>
      <c r="E9" s="235"/>
      <c r="F9" s="234"/>
      <c r="G9" s="236"/>
      <c r="H9" s="234"/>
      <c r="I9" s="234"/>
      <c r="J9" s="234"/>
      <c r="K9" s="234"/>
      <c r="L9" s="236"/>
    </row>
    <row r="10" spans="1:12" ht="40.5" customHeight="1">
      <c r="A10" s="94">
        <v>2.2</v>
      </c>
      <c r="B10" s="164" t="s">
        <v>6</v>
      </c>
      <c r="C10" s="164"/>
      <c r="D10" s="236"/>
      <c r="E10" s="247"/>
      <c r="F10" s="236"/>
      <c r="G10" s="236"/>
      <c r="H10" s="236"/>
      <c r="I10" s="236"/>
      <c r="J10" s="236"/>
      <c r="K10" s="236"/>
      <c r="L10" s="234"/>
    </row>
    <row r="11" spans="1:12" ht="24.75" customHeight="1">
      <c r="A11" s="168" t="s">
        <v>74</v>
      </c>
      <c r="B11" s="168"/>
      <c r="C11" s="168"/>
      <c r="D11" s="106" t="str">
        <f>IF(AND(D8="-",D9="-",D10="-"),"-",_xlfn.IFERROR(AVERAGE(D8:D10),"auto-calculate"))</f>
        <v>auto-calculate</v>
      </c>
      <c r="E11" s="106" t="str">
        <f aca="true" t="shared" si="0" ref="E11:L11">IF(AND(E8="-",E9="-",E10="-"),"-",_xlfn.IFERROR(AVERAGE(E8:E10),"auto-calculate"))</f>
        <v>auto-calculate</v>
      </c>
      <c r="F11" s="106" t="str">
        <f t="shared" si="0"/>
        <v>auto-calculate</v>
      </c>
      <c r="G11" s="106" t="str">
        <f t="shared" si="0"/>
        <v>auto-calculate</v>
      </c>
      <c r="H11" s="106" t="str">
        <f t="shared" si="0"/>
        <v>auto-calculate</v>
      </c>
      <c r="I11" s="106" t="str">
        <f t="shared" si="0"/>
        <v>auto-calculate</v>
      </c>
      <c r="J11" s="106" t="str">
        <f>IF(AND(J8="-",J9="-",J10="-"),"-",_xlfn.IFERROR(AVERAGE(J8:J10),"auto-calculate"))</f>
        <v>auto-calculate</v>
      </c>
      <c r="K11" s="106" t="str">
        <f>IF(AND(K8="-",K9="-",K10="-"),"-",_xlfn.IFERROR(AVERAGE(K8:K10),"auto-calculate"))</f>
        <v>auto-calculate</v>
      </c>
      <c r="L11" s="106" t="str">
        <f t="shared" si="0"/>
        <v>auto-calculate</v>
      </c>
    </row>
    <row r="12" spans="1:13" ht="23.25" customHeight="1">
      <c r="A12" s="176" t="s">
        <v>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88"/>
    </row>
    <row r="13" spans="1:12" ht="23.25" customHeight="1">
      <c r="A13" s="94">
        <v>3.1</v>
      </c>
      <c r="B13" s="161" t="s">
        <v>9</v>
      </c>
      <c r="C13" s="161"/>
      <c r="D13" s="234"/>
      <c r="E13" s="235"/>
      <c r="F13" s="234"/>
      <c r="G13" s="234"/>
      <c r="H13" s="234"/>
      <c r="I13" s="234"/>
      <c r="J13" s="234"/>
      <c r="K13" s="234"/>
      <c r="L13" s="234"/>
    </row>
    <row r="14" spans="1:12" ht="23.25" customHeight="1">
      <c r="A14" s="94">
        <v>3.2</v>
      </c>
      <c r="B14" s="161" t="s">
        <v>10</v>
      </c>
      <c r="C14" s="161"/>
      <c r="D14" s="234"/>
      <c r="E14" s="235"/>
      <c r="F14" s="234"/>
      <c r="G14" s="234"/>
      <c r="H14" s="234"/>
      <c r="I14" s="234"/>
      <c r="J14" s="234"/>
      <c r="K14" s="234"/>
      <c r="L14" s="234"/>
    </row>
    <row r="15" spans="1:12" ht="23.25" customHeight="1">
      <c r="A15" s="94">
        <v>3.3</v>
      </c>
      <c r="B15" s="161" t="s">
        <v>11</v>
      </c>
      <c r="C15" s="161"/>
      <c r="D15" s="234"/>
      <c r="E15" s="235"/>
      <c r="F15" s="237"/>
      <c r="G15" s="234"/>
      <c r="H15" s="234"/>
      <c r="I15" s="234"/>
      <c r="J15" s="234"/>
      <c r="K15" s="234"/>
      <c r="L15" s="234"/>
    </row>
    <row r="16" spans="1:12" ht="24.75" customHeight="1">
      <c r="A16" s="168" t="s">
        <v>75</v>
      </c>
      <c r="B16" s="168"/>
      <c r="C16" s="168"/>
      <c r="D16" s="106" t="str">
        <f>IF(AND(D13="-",D14="-",D15="-"),"-",_xlfn.IFERROR(AVERAGE(D13:D15),"auto-calcuate"))</f>
        <v>auto-calcuate</v>
      </c>
      <c r="E16" s="106" t="str">
        <f aca="true" t="shared" si="1" ref="E16:L16">IF(AND(E13="-",E14="-",E15="-"),"-",_xlfn.IFERROR(AVERAGE(E13:E15),"auto-calcuate"))</f>
        <v>auto-calcuate</v>
      </c>
      <c r="F16" s="106" t="str">
        <f t="shared" si="1"/>
        <v>auto-calcuate</v>
      </c>
      <c r="G16" s="106" t="str">
        <f t="shared" si="1"/>
        <v>auto-calcuate</v>
      </c>
      <c r="H16" s="106" t="str">
        <f t="shared" si="1"/>
        <v>auto-calcuate</v>
      </c>
      <c r="I16" s="106" t="str">
        <f t="shared" si="1"/>
        <v>auto-calcuate</v>
      </c>
      <c r="J16" s="106" t="str">
        <f>IF(AND(J13="-",J14="-",J15="-"),"-",_xlfn.IFERROR(AVERAGE(J13:J15),"auto-calcuate"))</f>
        <v>auto-calcuate</v>
      </c>
      <c r="K16" s="106" t="str">
        <f>IF(AND(K13="-",K14="-",K15="-"),"-",_xlfn.IFERROR(AVERAGE(K13:K15),"auto-calcuate"))</f>
        <v>auto-calcuate</v>
      </c>
      <c r="L16" s="106" t="str">
        <f t="shared" si="1"/>
        <v>auto-calcuate</v>
      </c>
    </row>
    <row r="17" spans="1:12" ht="23.25" customHeight="1">
      <c r="A17" s="169" t="s">
        <v>12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spans="1:12" ht="23.25" customHeight="1">
      <c r="A18" s="94">
        <v>4.1</v>
      </c>
      <c r="B18" s="161" t="s">
        <v>13</v>
      </c>
      <c r="C18" s="161"/>
      <c r="D18" s="234"/>
      <c r="E18" s="235"/>
      <c r="F18" s="234"/>
      <c r="G18" s="234"/>
      <c r="H18" s="234"/>
      <c r="I18" s="234"/>
      <c r="J18" s="234"/>
      <c r="K18" s="234"/>
      <c r="L18" s="234"/>
    </row>
    <row r="19" spans="1:12" ht="23.25" customHeight="1">
      <c r="A19" s="94">
        <v>4.2</v>
      </c>
      <c r="B19" s="161" t="s">
        <v>14</v>
      </c>
      <c r="C19" s="161"/>
      <c r="D19" s="234"/>
      <c r="E19" s="235"/>
      <c r="F19" s="234"/>
      <c r="G19" s="234"/>
      <c r="H19" s="234"/>
      <c r="I19" s="234"/>
      <c r="J19" s="234"/>
      <c r="K19" s="234"/>
      <c r="L19" s="234"/>
    </row>
    <row r="20" spans="1:12" ht="23.25" customHeight="1">
      <c r="A20" s="94">
        <v>4.3</v>
      </c>
      <c r="B20" s="161" t="s">
        <v>15</v>
      </c>
      <c r="C20" s="161"/>
      <c r="D20" s="234"/>
      <c r="E20" s="235"/>
      <c r="F20" s="234"/>
      <c r="G20" s="234"/>
      <c r="H20" s="234"/>
      <c r="I20" s="234"/>
      <c r="J20" s="234"/>
      <c r="K20" s="234"/>
      <c r="L20" s="234"/>
    </row>
    <row r="21" spans="1:12" ht="23.25" customHeight="1">
      <c r="A21" s="168" t="s">
        <v>76</v>
      </c>
      <c r="B21" s="168"/>
      <c r="C21" s="168"/>
      <c r="D21" s="106" t="str">
        <f>IF(AND(D18="-",D19="-",D20="-"),"-",_xlfn.IFERROR(AVERAGE(D18:D20),"auto-calcuate"))</f>
        <v>auto-calcuate</v>
      </c>
      <c r="E21" s="106" t="str">
        <f aca="true" t="shared" si="2" ref="E21:L21">IF(AND(E18="-",E19="-",E20="-"),"-",_xlfn.IFERROR(AVERAGE(E18:E20),"auto-calcuate"))</f>
        <v>auto-calcuate</v>
      </c>
      <c r="F21" s="106" t="str">
        <f t="shared" si="2"/>
        <v>auto-calcuate</v>
      </c>
      <c r="G21" s="106" t="str">
        <f t="shared" si="2"/>
        <v>auto-calcuate</v>
      </c>
      <c r="H21" s="106" t="str">
        <f t="shared" si="2"/>
        <v>auto-calcuate</v>
      </c>
      <c r="I21" s="106" t="str">
        <f t="shared" si="2"/>
        <v>auto-calcuate</v>
      </c>
      <c r="J21" s="106" t="str">
        <f>IF(AND(J18="-",J19="-",J20="-"),"-",_xlfn.IFERROR(AVERAGE(J18:J20),"auto-calcuate"))</f>
        <v>auto-calcuate</v>
      </c>
      <c r="K21" s="106" t="str">
        <f>IF(AND(K18="-",K19="-",K20="-"),"-",_xlfn.IFERROR(AVERAGE(K18:K20),"auto-calcuate"))</f>
        <v>auto-calcuate</v>
      </c>
      <c r="L21" s="106" t="str">
        <f t="shared" si="2"/>
        <v>auto-calcuate</v>
      </c>
    </row>
    <row r="22" spans="1:13" ht="23.25" customHeight="1">
      <c r="A22" s="178" t="s">
        <v>16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88"/>
    </row>
    <row r="23" spans="1:12" ht="30" customHeight="1">
      <c r="A23" s="94">
        <v>5.1</v>
      </c>
      <c r="B23" s="161" t="s">
        <v>17</v>
      </c>
      <c r="C23" s="161"/>
      <c r="D23" s="234"/>
      <c r="E23" s="235"/>
      <c r="F23" s="234"/>
      <c r="G23" s="234"/>
      <c r="H23" s="234"/>
      <c r="I23" s="234"/>
      <c r="J23" s="234"/>
      <c r="K23" s="234"/>
      <c r="L23" s="234"/>
    </row>
    <row r="24" spans="1:12" ht="24.75" customHeight="1">
      <c r="A24" s="94">
        <v>5.2</v>
      </c>
      <c r="B24" s="161" t="s">
        <v>18</v>
      </c>
      <c r="C24" s="161"/>
      <c r="D24" s="234"/>
      <c r="E24" s="235"/>
      <c r="F24" s="234"/>
      <c r="G24" s="234"/>
      <c r="H24" s="234"/>
      <c r="I24" s="234"/>
      <c r="J24" s="234"/>
      <c r="K24" s="234"/>
      <c r="L24" s="234"/>
    </row>
    <row r="25" spans="1:12" ht="23.25" customHeight="1">
      <c r="A25" s="94">
        <v>5.3</v>
      </c>
      <c r="B25" s="161" t="s">
        <v>19</v>
      </c>
      <c r="C25" s="161"/>
      <c r="D25" s="234"/>
      <c r="E25" s="235"/>
      <c r="F25" s="234"/>
      <c r="G25" s="234"/>
      <c r="H25" s="234"/>
      <c r="I25" s="234"/>
      <c r="J25" s="234"/>
      <c r="K25" s="234"/>
      <c r="L25" s="234"/>
    </row>
    <row r="26" spans="1:12" ht="40.5" customHeight="1">
      <c r="A26" s="96">
        <v>5.4</v>
      </c>
      <c r="B26" s="161" t="s">
        <v>20</v>
      </c>
      <c r="C26" s="161"/>
      <c r="D26" s="234"/>
      <c r="E26" s="235"/>
      <c r="F26" s="234"/>
      <c r="G26" s="234"/>
      <c r="H26" s="234"/>
      <c r="I26" s="234"/>
      <c r="J26" s="234"/>
      <c r="K26" s="234"/>
      <c r="L26" s="234"/>
    </row>
    <row r="27" spans="1:12" ht="23.25" customHeight="1">
      <c r="A27" s="168" t="s">
        <v>77</v>
      </c>
      <c r="B27" s="168"/>
      <c r="C27" s="168"/>
      <c r="D27" s="106" t="str">
        <f>IF(AND(D23="-",D24="-",D25="-",D26="-"),"-",_xlfn.IFERROR(AVERAGE(D23:D26),"auto-calculate"))</f>
        <v>auto-calculate</v>
      </c>
      <c r="E27" s="106" t="str">
        <f aca="true" t="shared" si="3" ref="E27:L27">IF(AND(E23="-",E24="-",E25="-",E26="-"),"-",_xlfn.IFERROR(AVERAGE(E23:E26),"auto-calculate"))</f>
        <v>auto-calculate</v>
      </c>
      <c r="F27" s="106" t="str">
        <f t="shared" si="3"/>
        <v>auto-calculate</v>
      </c>
      <c r="G27" s="106" t="str">
        <f t="shared" si="3"/>
        <v>auto-calculate</v>
      </c>
      <c r="H27" s="106" t="str">
        <f t="shared" si="3"/>
        <v>auto-calculate</v>
      </c>
      <c r="I27" s="106" t="str">
        <f t="shared" si="3"/>
        <v>auto-calculate</v>
      </c>
      <c r="J27" s="106" t="str">
        <f>IF(AND(J23="-",J24="-",J25="-",J26="-"),"-",_xlfn.IFERROR(AVERAGE(J23:J26),"auto-calculate"))</f>
        <v>auto-calculate</v>
      </c>
      <c r="K27" s="106" t="str">
        <f>IF(AND(K23="-",K24="-",K25="-",K26="-"),"-",_xlfn.IFERROR(AVERAGE(K23:K26),"auto-calculate"))</f>
        <v>auto-calculate</v>
      </c>
      <c r="L27" s="106" t="str">
        <f t="shared" si="3"/>
        <v>auto-calculate</v>
      </c>
    </row>
    <row r="28" spans="1:19" ht="23.25" customHeight="1">
      <c r="A28" s="169" t="s">
        <v>21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P28" s="88"/>
      <c r="Q28" s="88"/>
      <c r="R28" s="88"/>
      <c r="S28" s="88"/>
    </row>
    <row r="29" spans="1:15" ht="23.25" customHeight="1">
      <c r="A29" s="94">
        <v>6.1</v>
      </c>
      <c r="B29" s="161" t="s">
        <v>22</v>
      </c>
      <c r="C29" s="161"/>
      <c r="D29" s="234"/>
      <c r="E29" s="235"/>
      <c r="F29" s="234"/>
      <c r="G29" s="246"/>
      <c r="H29" s="234"/>
      <c r="I29" s="234"/>
      <c r="J29" s="234"/>
      <c r="K29" s="234"/>
      <c r="L29" s="234"/>
      <c r="O29" s="89"/>
    </row>
    <row r="30" spans="1:12" ht="24.75" customHeight="1">
      <c r="A30" s="168" t="s">
        <v>78</v>
      </c>
      <c r="B30" s="168"/>
      <c r="C30" s="168"/>
      <c r="D30" s="106" t="str">
        <f>IF(D29="-","-",IF(D29="","auto-calculate",D29))</f>
        <v>auto-calculate</v>
      </c>
      <c r="E30" s="106" t="str">
        <f aca="true" t="shared" si="4" ref="E30:L30">IF(E29="-","-",IF(E29="","auto-calculate",E29))</f>
        <v>auto-calculate</v>
      </c>
      <c r="F30" s="106" t="str">
        <f t="shared" si="4"/>
        <v>auto-calculate</v>
      </c>
      <c r="G30" s="106" t="str">
        <f t="shared" si="4"/>
        <v>auto-calculate</v>
      </c>
      <c r="H30" s="106" t="str">
        <f t="shared" si="4"/>
        <v>auto-calculate</v>
      </c>
      <c r="I30" s="106" t="str">
        <f t="shared" si="4"/>
        <v>auto-calculate</v>
      </c>
      <c r="J30" s="106" t="str">
        <f>IF(J29="-","-",IF(J29="","auto-calculate",J29))</f>
        <v>auto-calculate</v>
      </c>
      <c r="K30" s="106" t="str">
        <f>IF(K29="-","-",IF(K29="","auto-calculate",K29))</f>
        <v>auto-calculate</v>
      </c>
      <c r="L30" s="106" t="str">
        <f t="shared" si="4"/>
        <v>auto-calculate</v>
      </c>
    </row>
    <row r="31" spans="1:12" ht="30" customHeight="1">
      <c r="A31" s="172" t="s">
        <v>23</v>
      </c>
      <c r="B31" s="172"/>
      <c r="C31" s="172"/>
      <c r="D31" s="107" t="str">
        <f>_xlfn.IFERROR(ROUND(AVERAGE(D8,D9,D10,D13,D14,D15,D18,D19,D20,D23,D24,D25,D26,D29),2),"auto-calculate")</f>
        <v>auto-calculate</v>
      </c>
      <c r="E31" s="107" t="str">
        <f aca="true" t="shared" si="5" ref="E31:L31">_xlfn.IFERROR(ROUND(AVERAGE(E8,E9,E10,E13,E14,E15,E18,E19,E20,E23,E24,E25,E26,E29),2),"auto-calculate")</f>
        <v>auto-calculate</v>
      </c>
      <c r="F31" s="107" t="str">
        <f t="shared" si="5"/>
        <v>auto-calculate</v>
      </c>
      <c r="G31" s="107" t="str">
        <f t="shared" si="5"/>
        <v>auto-calculate</v>
      </c>
      <c r="H31" s="107" t="str">
        <f t="shared" si="5"/>
        <v>auto-calculate</v>
      </c>
      <c r="I31" s="107" t="str">
        <f t="shared" si="5"/>
        <v>auto-calculate</v>
      </c>
      <c r="J31" s="107" t="str">
        <f>_xlfn.IFERROR(ROUND(AVERAGE(J8,J9,J10,J13,J14,J15,J18,J19,J20,J23,J24,J25,J26,J29),2),"auto-calculate")</f>
        <v>auto-calculate</v>
      </c>
      <c r="K31" s="107" t="str">
        <f>_xlfn.IFERROR(ROUND(AVERAGE(K8,K9,K10,K13,K14,K15,K18,K19,K20,K23,K24,K25,K26,K29),2),"auto-calculate")</f>
        <v>auto-calculate</v>
      </c>
      <c r="L31" s="107" t="str">
        <f t="shared" si="5"/>
        <v>auto-calculate</v>
      </c>
    </row>
    <row r="32" spans="1:12" ht="24.75" customHeight="1">
      <c r="A32" s="170" t="s">
        <v>69</v>
      </c>
      <c r="B32" s="170"/>
      <c r="C32" s="170"/>
      <c r="D32" s="171" t="str">
        <f>_xlfn.IFERROR(ROUND(AVERAGE(D31:L31),2),"auto-calculate")</f>
        <v>auto-calculate</v>
      </c>
      <c r="E32" s="170"/>
      <c r="F32" s="170"/>
      <c r="G32" s="170"/>
      <c r="H32" s="170"/>
      <c r="I32" s="170"/>
      <c r="J32" s="170"/>
      <c r="K32" s="170"/>
      <c r="L32" s="170"/>
    </row>
    <row r="33" spans="1:19" ht="23.25" customHeight="1">
      <c r="A33" s="238" t="s">
        <v>93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P33" s="88"/>
      <c r="Q33" s="88"/>
      <c r="R33" s="88"/>
      <c r="S33" s="88"/>
    </row>
    <row r="34" spans="1:19" ht="23.25" customHeight="1">
      <c r="A34" s="91"/>
      <c r="B34" s="91"/>
      <c r="C34" s="91"/>
      <c r="P34" s="88"/>
      <c r="Q34" s="88"/>
      <c r="R34" s="88"/>
      <c r="S34" s="88"/>
    </row>
  </sheetData>
  <sheetProtection password="CC23" sheet="1"/>
  <mergeCells count="33">
    <mergeCell ref="A7:L7"/>
    <mergeCell ref="A17:L17"/>
    <mergeCell ref="B15:C15"/>
    <mergeCell ref="B18:C18"/>
    <mergeCell ref="B13:C13"/>
    <mergeCell ref="B10:C10"/>
    <mergeCell ref="A16:C16"/>
    <mergeCell ref="A31:C31"/>
    <mergeCell ref="A21:C21"/>
    <mergeCell ref="A27:C27"/>
    <mergeCell ref="A30:C30"/>
    <mergeCell ref="B29:C29"/>
    <mergeCell ref="B26:C26"/>
    <mergeCell ref="A3:L3"/>
    <mergeCell ref="A4:C5"/>
    <mergeCell ref="A11:C11"/>
    <mergeCell ref="A32:C32"/>
    <mergeCell ref="D32:L32"/>
    <mergeCell ref="B20:C20"/>
    <mergeCell ref="B24:C24"/>
    <mergeCell ref="B25:C25"/>
    <mergeCell ref="A22:L22"/>
    <mergeCell ref="B23:C23"/>
    <mergeCell ref="B19:C19"/>
    <mergeCell ref="A28:L28"/>
    <mergeCell ref="B9:C9"/>
    <mergeCell ref="A1:L1"/>
    <mergeCell ref="A2:L2"/>
    <mergeCell ref="D4:L4"/>
    <mergeCell ref="B14:C14"/>
    <mergeCell ref="A6:C6"/>
    <mergeCell ref="A12:L12"/>
    <mergeCell ref="B8:C8"/>
  </mergeCells>
  <printOptions/>
  <pageMargins left="0.56" right="0.0393700787401575" top="0.31" bottom="0.17" header="0.45" footer="0.23"/>
  <pageSetup fitToWidth="0" horizontalDpi="600" verticalDpi="600" orientation="portrait" paperSize="9" scale="85" r:id="rId1"/>
  <headerFooter>
    <oddHeader>&amp;R&amp;"TH SarabunPSK,Regular"&amp;14 2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30" workbookViewId="0" topLeftCell="A19">
      <selection activeCell="I5" sqref="I5"/>
    </sheetView>
  </sheetViews>
  <sheetFormatPr defaultColWidth="9.00390625" defaultRowHeight="15"/>
  <cols>
    <col min="1" max="1" width="5.57421875" style="2" customWidth="1"/>
    <col min="2" max="2" width="9.00390625" style="2" customWidth="1"/>
    <col min="3" max="3" width="57.7109375" style="2" customWidth="1"/>
    <col min="4" max="4" width="7.57421875" style="111" customWidth="1"/>
    <col min="5" max="5" width="7.57421875" style="112" customWidth="1"/>
    <col min="6" max="6" width="6.00390625" style="2" customWidth="1"/>
    <col min="7" max="16384" width="9.00390625" style="2" customWidth="1"/>
  </cols>
  <sheetData>
    <row r="1" spans="1:5" ht="18.75" customHeight="1">
      <c r="A1" s="180" t="s">
        <v>102</v>
      </c>
      <c r="B1" s="180"/>
      <c r="C1" s="180"/>
      <c r="D1" s="180"/>
      <c r="E1" s="180"/>
    </row>
    <row r="2" spans="1:5" ht="18.75" customHeight="1">
      <c r="A2" s="174"/>
      <c r="B2" s="174"/>
      <c r="C2" s="174"/>
      <c r="D2" s="174"/>
      <c r="E2" s="174"/>
    </row>
    <row r="3" spans="1:5" ht="27.75" customHeight="1">
      <c r="A3" s="153" t="s">
        <v>80</v>
      </c>
      <c r="B3" s="153"/>
      <c r="C3" s="153"/>
      <c r="D3" s="153"/>
      <c r="E3" s="153"/>
    </row>
    <row r="4" spans="1:5" ht="20.25" customHeight="1">
      <c r="A4" s="183" t="s">
        <v>73</v>
      </c>
      <c r="B4" s="183"/>
      <c r="C4" s="183"/>
      <c r="D4" s="160" t="s">
        <v>1</v>
      </c>
      <c r="E4" s="160"/>
    </row>
    <row r="5" spans="1:5" ht="96" customHeight="1">
      <c r="A5" s="183"/>
      <c r="B5" s="183"/>
      <c r="C5" s="183"/>
      <c r="D5" s="276" t="s">
        <v>113</v>
      </c>
      <c r="E5" s="249" t="s">
        <v>114</v>
      </c>
    </row>
    <row r="6" spans="1:5" ht="45.75" customHeight="1">
      <c r="A6" s="162" t="s">
        <v>90</v>
      </c>
      <c r="B6" s="163"/>
      <c r="C6" s="163"/>
      <c r="D6" s="250"/>
      <c r="E6" s="251"/>
    </row>
    <row r="7" spans="1:5" ht="23.25" customHeight="1">
      <c r="A7" s="169" t="s">
        <v>3</v>
      </c>
      <c r="B7" s="169"/>
      <c r="C7" s="169"/>
      <c r="D7" s="169"/>
      <c r="E7" s="169"/>
    </row>
    <row r="8" spans="1:5" ht="30" customHeight="1">
      <c r="A8" s="94">
        <v>2.1</v>
      </c>
      <c r="B8" s="164" t="s">
        <v>26</v>
      </c>
      <c r="C8" s="164"/>
      <c r="D8" s="234"/>
      <c r="E8" s="235"/>
    </row>
    <row r="9" spans="1:5" ht="30" customHeight="1">
      <c r="A9" s="94">
        <v>2.2</v>
      </c>
      <c r="B9" s="164" t="s">
        <v>5</v>
      </c>
      <c r="C9" s="164"/>
      <c r="D9" s="234"/>
      <c r="E9" s="235"/>
    </row>
    <row r="10" spans="1:5" ht="33.75" customHeight="1">
      <c r="A10" s="94">
        <v>2.2</v>
      </c>
      <c r="B10" s="161" t="s">
        <v>6</v>
      </c>
      <c r="C10" s="161"/>
      <c r="D10" s="234"/>
      <c r="E10" s="235"/>
    </row>
    <row r="11" spans="1:5" ht="23.25" customHeight="1">
      <c r="A11" s="168" t="s">
        <v>74</v>
      </c>
      <c r="B11" s="168"/>
      <c r="C11" s="168"/>
      <c r="D11" s="106" t="str">
        <f>IF(AND(D8="-",D9="-",D10="-"),"-",_xlfn.IFERROR(AVERAGE(D8:D10),"auto-calculate"))</f>
        <v>auto-calculate</v>
      </c>
      <c r="E11" s="106" t="str">
        <f>IF(AND(E8="-",E9="-",E10="-"),"-",_xlfn.IFERROR(AVERAGE(E8:E10),"auto-calculate"))</f>
        <v>auto-calculate</v>
      </c>
    </row>
    <row r="12" spans="1:5" ht="23.25" customHeight="1">
      <c r="A12" s="169" t="s">
        <v>8</v>
      </c>
      <c r="B12" s="169"/>
      <c r="C12" s="169"/>
      <c r="D12" s="169"/>
      <c r="E12" s="169"/>
    </row>
    <row r="13" spans="1:5" ht="23.25" customHeight="1">
      <c r="A13" s="94">
        <v>3.1</v>
      </c>
      <c r="B13" s="161" t="s">
        <v>9</v>
      </c>
      <c r="C13" s="161"/>
      <c r="D13" s="234"/>
      <c r="E13" s="235"/>
    </row>
    <row r="14" spans="1:6" ht="23.25" customHeight="1">
      <c r="A14" s="94">
        <v>3.2</v>
      </c>
      <c r="B14" s="161" t="s">
        <v>10</v>
      </c>
      <c r="C14" s="161"/>
      <c r="D14" s="234"/>
      <c r="E14" s="235"/>
      <c r="F14" s="38"/>
    </row>
    <row r="15" spans="1:5" ht="23.25" customHeight="1">
      <c r="A15" s="94">
        <v>3.3</v>
      </c>
      <c r="B15" s="161" t="s">
        <v>11</v>
      </c>
      <c r="C15" s="161"/>
      <c r="D15" s="234"/>
      <c r="E15" s="235"/>
    </row>
    <row r="16" spans="1:5" ht="23.25" customHeight="1">
      <c r="A16" s="168" t="s">
        <v>75</v>
      </c>
      <c r="B16" s="168"/>
      <c r="C16" s="168"/>
      <c r="D16" s="106" t="str">
        <f>IF(AND(D13="-",D14="-",D15="-"),"-",_xlfn.IFERROR(AVERAGE(D13:D15),"auto-calcuate"))</f>
        <v>auto-calcuate</v>
      </c>
      <c r="E16" s="106" t="str">
        <f>IF(AND(E13="-",E14="-",E15="-"),"-",_xlfn.IFERROR(AVERAGE(E13:E15),"auto-calcuate"))</f>
        <v>auto-calcuate</v>
      </c>
    </row>
    <row r="17" spans="1:5" ht="23.25" customHeight="1">
      <c r="A17" s="169" t="s">
        <v>12</v>
      </c>
      <c r="B17" s="169"/>
      <c r="C17" s="169"/>
      <c r="D17" s="169"/>
      <c r="E17" s="169"/>
    </row>
    <row r="18" spans="1:5" ht="23.25" customHeight="1">
      <c r="A18" s="94">
        <v>4.1</v>
      </c>
      <c r="B18" s="161" t="s">
        <v>13</v>
      </c>
      <c r="C18" s="161"/>
      <c r="D18" s="234"/>
      <c r="E18" s="235"/>
    </row>
    <row r="19" spans="1:5" ht="23.25" customHeight="1">
      <c r="A19" s="94">
        <v>4.2</v>
      </c>
      <c r="B19" s="161" t="s">
        <v>14</v>
      </c>
      <c r="C19" s="161"/>
      <c r="D19" s="234"/>
      <c r="E19" s="235"/>
    </row>
    <row r="20" spans="1:5" ht="23.25" customHeight="1">
      <c r="A20" s="94">
        <v>4.3</v>
      </c>
      <c r="B20" s="161" t="s">
        <v>15</v>
      </c>
      <c r="C20" s="161"/>
      <c r="D20" s="234"/>
      <c r="E20" s="235"/>
    </row>
    <row r="21" spans="1:5" ht="23.25" customHeight="1">
      <c r="A21" s="168" t="s">
        <v>76</v>
      </c>
      <c r="B21" s="168"/>
      <c r="C21" s="168"/>
      <c r="D21" s="106" t="str">
        <f>IF(AND(D18="-",D19="-",D20="-"),"-",_xlfn.IFERROR(AVERAGE(D18:D20),"auto-calcuate"))</f>
        <v>auto-calcuate</v>
      </c>
      <c r="E21" s="106" t="str">
        <f>IF(AND(E18="-",E19="-",E20="-"),"-",_xlfn.IFERROR(AVERAGE(E18:E20),"auto-calcuate"))</f>
        <v>auto-calcuate</v>
      </c>
    </row>
    <row r="22" spans="1:5" ht="23.25" customHeight="1">
      <c r="A22" s="169" t="s">
        <v>16</v>
      </c>
      <c r="B22" s="169"/>
      <c r="C22" s="169"/>
      <c r="D22" s="169"/>
      <c r="E22" s="169"/>
    </row>
    <row r="23" spans="1:5" ht="23.25" customHeight="1">
      <c r="A23" s="94">
        <v>5.1</v>
      </c>
      <c r="B23" s="179" t="s">
        <v>17</v>
      </c>
      <c r="C23" s="179"/>
      <c r="D23" s="234"/>
      <c r="E23" s="235"/>
    </row>
    <row r="24" spans="1:5" ht="24.75" customHeight="1">
      <c r="A24" s="94">
        <v>5.2</v>
      </c>
      <c r="B24" s="179" t="s">
        <v>18</v>
      </c>
      <c r="C24" s="179"/>
      <c r="D24" s="234"/>
      <c r="E24" s="235"/>
    </row>
    <row r="25" spans="1:5" ht="23.25" customHeight="1">
      <c r="A25" s="94">
        <v>5.3</v>
      </c>
      <c r="B25" s="179" t="s">
        <v>19</v>
      </c>
      <c r="C25" s="179"/>
      <c r="D25" s="234"/>
      <c r="E25" s="235"/>
    </row>
    <row r="26" spans="1:5" ht="26.25" customHeight="1">
      <c r="A26" s="94">
        <v>5.4</v>
      </c>
      <c r="B26" s="179" t="s">
        <v>20</v>
      </c>
      <c r="C26" s="179"/>
      <c r="D26" s="234"/>
      <c r="E26" s="235"/>
    </row>
    <row r="27" spans="1:5" ht="23.25" customHeight="1">
      <c r="A27" s="168" t="s">
        <v>77</v>
      </c>
      <c r="B27" s="168"/>
      <c r="C27" s="168"/>
      <c r="D27" s="106" t="str">
        <f>IF(AND(D23="-",D24="-",D25="-",D26="-"),"-",_xlfn.IFERROR(AVERAGE(D23:D26),"auto-calculate"))</f>
        <v>auto-calculate</v>
      </c>
      <c r="E27" s="106" t="str">
        <f>IF(AND(E23="-",E24="-",E25="-",E26="-"),"-",_xlfn.IFERROR(AVERAGE(E23:E26),"auto-calculate"))</f>
        <v>auto-calculate</v>
      </c>
    </row>
    <row r="28" spans="1:5" ht="23.25" customHeight="1">
      <c r="A28" s="169" t="s">
        <v>21</v>
      </c>
      <c r="B28" s="169"/>
      <c r="C28" s="169"/>
      <c r="D28" s="169"/>
      <c r="E28" s="169"/>
    </row>
    <row r="29" spans="1:5" ht="23.25" customHeight="1">
      <c r="A29" s="94">
        <v>6.1</v>
      </c>
      <c r="B29" s="161" t="s">
        <v>22</v>
      </c>
      <c r="C29" s="161"/>
      <c r="D29" s="234"/>
      <c r="E29" s="235"/>
    </row>
    <row r="30" spans="1:5" ht="23.25" customHeight="1">
      <c r="A30" s="168" t="s">
        <v>78</v>
      </c>
      <c r="B30" s="168"/>
      <c r="C30" s="168"/>
      <c r="D30" s="106" t="str">
        <f>IF(D29="-","-",IF(D29="","auto-calculate",D29))</f>
        <v>auto-calculate</v>
      </c>
      <c r="E30" s="106" t="str">
        <f>IF(E29="-","-",IF(E29="","auto-calculate",E29))</f>
        <v>auto-calculate</v>
      </c>
    </row>
    <row r="31" spans="1:5" ht="23.25" customHeight="1">
      <c r="A31" s="172" t="s">
        <v>23</v>
      </c>
      <c r="B31" s="172"/>
      <c r="C31" s="172"/>
      <c r="D31" s="107" t="str">
        <f>_xlfn.IFERROR(ROUND(AVERAGE(D8,D9,D10,D13,D14,D15,D18,D19,D20,D23,D24,D25,D26,D29),2),"auto-calculate")</f>
        <v>auto-calculate</v>
      </c>
      <c r="E31" s="107" t="str">
        <f>_xlfn.IFERROR(ROUND(AVERAGE(E8,E9,E10,E13,E14,E15,E18,E19,E20,E23,E24,E25,E26,E29),2),"auto-calculate")</f>
        <v>auto-calculate</v>
      </c>
    </row>
    <row r="32" spans="1:5" ht="27.75">
      <c r="A32" s="182" t="s">
        <v>69</v>
      </c>
      <c r="B32" s="182"/>
      <c r="C32" s="182"/>
      <c r="D32" s="181" t="str">
        <f>_xlfn.IFERROR(ROUND(AVERAGE(D31:E31),2),"auto-calculate")</f>
        <v>auto-calculate</v>
      </c>
      <c r="E32" s="182"/>
    </row>
    <row r="33" spans="1:5" ht="21.75">
      <c r="A33" s="238" t="s">
        <v>94</v>
      </c>
      <c r="B33" s="238"/>
      <c r="C33" s="238"/>
      <c r="D33" s="252"/>
      <c r="E33" s="252"/>
    </row>
  </sheetData>
  <sheetProtection password="CC23" sheet="1"/>
  <mergeCells count="33">
    <mergeCell ref="B29:C29"/>
    <mergeCell ref="B19:C19"/>
    <mergeCell ref="B24:C24"/>
    <mergeCell ref="A3:E3"/>
    <mergeCell ref="B8:C8"/>
    <mergeCell ref="B9:C9"/>
    <mergeCell ref="B10:C10"/>
    <mergeCell ref="A12:E12"/>
    <mergeCell ref="D32:E32"/>
    <mergeCell ref="B15:C15"/>
    <mergeCell ref="B20:C20"/>
    <mergeCell ref="A32:C32"/>
    <mergeCell ref="D4:E4"/>
    <mergeCell ref="A4:C5"/>
    <mergeCell ref="A27:C27"/>
    <mergeCell ref="A30:C30"/>
    <mergeCell ref="A31:C31"/>
    <mergeCell ref="A28:E28"/>
    <mergeCell ref="B26:C26"/>
    <mergeCell ref="A11:C11"/>
    <mergeCell ref="A16:C16"/>
    <mergeCell ref="A21:C21"/>
    <mergeCell ref="B13:C13"/>
    <mergeCell ref="B14:C14"/>
    <mergeCell ref="A22:E22"/>
    <mergeCell ref="A17:E17"/>
    <mergeCell ref="B23:C23"/>
    <mergeCell ref="B18:C18"/>
    <mergeCell ref="A1:E1"/>
    <mergeCell ref="A2:E2"/>
    <mergeCell ref="B25:C25"/>
    <mergeCell ref="A6:C6"/>
    <mergeCell ref="A7:E7"/>
  </mergeCells>
  <printOptions/>
  <pageMargins left="0.56" right="0.56" top="0.31" bottom="0.17" header="0.45" footer="0.23"/>
  <pageSetup fitToWidth="0" fitToHeight="1" horizontalDpi="600" verticalDpi="600" orientation="portrait" paperSize="9" scale="94" r:id="rId1"/>
  <headerFooter>
    <oddHeader>&amp;R&amp;"TH SarabunPSK,Regular"&amp;14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workbookViewId="0" topLeftCell="A4">
      <selection activeCell="S25" sqref="S25"/>
    </sheetView>
  </sheetViews>
  <sheetFormatPr defaultColWidth="9.00390625" defaultRowHeight="15"/>
  <cols>
    <col min="1" max="1" width="5.57421875" style="2" customWidth="1"/>
    <col min="2" max="2" width="9.00390625" style="2" customWidth="1"/>
    <col min="3" max="3" width="27.7109375" style="2" customWidth="1"/>
    <col min="4" max="4" width="7.8515625" style="3" customWidth="1"/>
    <col min="5" max="5" width="7.8515625" style="20" customWidth="1"/>
    <col min="6" max="7" width="7.8515625" style="2" customWidth="1"/>
    <col min="8" max="8" width="7.8515625" style="1" customWidth="1"/>
    <col min="9" max="12" width="7.8515625" style="2" customWidth="1"/>
    <col min="13" max="13" width="3.421875" style="2" customWidth="1"/>
    <col min="14" max="14" width="5.57421875" style="2" hidden="1" customWidth="1"/>
    <col min="15" max="15" width="8.00390625" style="2" bestFit="1" customWidth="1"/>
    <col min="16" max="16384" width="9.00390625" style="2" customWidth="1"/>
  </cols>
  <sheetData>
    <row r="1" spans="1:12" ht="18.75" customHeight="1">
      <c r="A1" s="180" t="s">
        <v>102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1.2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7.75" customHeight="1">
      <c r="A3" s="153" t="s">
        <v>81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8.75" customHeight="1">
      <c r="A4" s="154" t="s">
        <v>73</v>
      </c>
      <c r="B4" s="155"/>
      <c r="C4" s="156"/>
      <c r="D4" s="160" t="s">
        <v>1</v>
      </c>
      <c r="E4" s="160"/>
      <c r="F4" s="160"/>
      <c r="G4" s="160"/>
      <c r="H4" s="160"/>
      <c r="I4" s="160"/>
      <c r="J4" s="160"/>
      <c r="K4" s="160"/>
      <c r="L4" s="160"/>
    </row>
    <row r="5" spans="1:12" ht="75" customHeight="1">
      <c r="A5" s="157"/>
      <c r="B5" s="158"/>
      <c r="C5" s="159"/>
      <c r="D5" s="274" t="s">
        <v>121</v>
      </c>
      <c r="E5" s="275" t="s">
        <v>122</v>
      </c>
      <c r="F5" s="248" t="s">
        <v>123</v>
      </c>
      <c r="G5" s="249" t="s">
        <v>115</v>
      </c>
      <c r="H5" s="248" t="s">
        <v>116</v>
      </c>
      <c r="I5" s="249" t="s">
        <v>117</v>
      </c>
      <c r="J5" s="248" t="s">
        <v>118</v>
      </c>
      <c r="K5" s="249" t="s">
        <v>119</v>
      </c>
      <c r="L5" s="248" t="s">
        <v>120</v>
      </c>
    </row>
    <row r="6" spans="1:12" ht="41.25" customHeight="1">
      <c r="A6" s="175" t="s">
        <v>154</v>
      </c>
      <c r="B6" s="191"/>
      <c r="C6" s="191"/>
      <c r="D6" s="243"/>
      <c r="E6" s="251"/>
      <c r="F6" s="251"/>
      <c r="G6" s="251"/>
      <c r="H6" s="251"/>
      <c r="I6" s="251"/>
      <c r="J6" s="251"/>
      <c r="K6" s="251"/>
      <c r="L6" s="251"/>
    </row>
    <row r="7" spans="1:13" ht="23.25" customHeight="1">
      <c r="A7" s="176" t="s">
        <v>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88"/>
    </row>
    <row r="8" spans="1:14" ht="39.75" customHeight="1">
      <c r="A8" s="94">
        <v>2.1</v>
      </c>
      <c r="B8" s="164" t="s">
        <v>26</v>
      </c>
      <c r="C8" s="164"/>
      <c r="D8" s="234"/>
      <c r="E8" s="235"/>
      <c r="F8" s="234"/>
      <c r="G8" s="234"/>
      <c r="H8" s="236"/>
      <c r="I8" s="234"/>
      <c r="J8" s="234"/>
      <c r="K8" s="234"/>
      <c r="L8" s="236"/>
      <c r="M8" s="88"/>
      <c r="N8" s="37">
        <f>SUM(D8:L8)</f>
        <v>0</v>
      </c>
    </row>
    <row r="9" spans="1:14" ht="39.75" customHeight="1">
      <c r="A9" s="94">
        <v>2.2</v>
      </c>
      <c r="B9" s="164" t="s">
        <v>65</v>
      </c>
      <c r="C9" s="164"/>
      <c r="D9" s="234"/>
      <c r="E9" s="235"/>
      <c r="F9" s="234"/>
      <c r="G9" s="234"/>
      <c r="H9" s="236"/>
      <c r="I9" s="234"/>
      <c r="J9" s="234"/>
      <c r="K9" s="234"/>
      <c r="L9" s="236"/>
      <c r="N9" s="37">
        <f>SUM(D9:L9)</f>
        <v>0</v>
      </c>
    </row>
    <row r="10" spans="1:14" ht="39.75" customHeight="1">
      <c r="A10" s="94">
        <v>2.2</v>
      </c>
      <c r="B10" s="164" t="s">
        <v>6</v>
      </c>
      <c r="C10" s="192"/>
      <c r="D10" s="234"/>
      <c r="E10" s="234"/>
      <c r="F10" s="234"/>
      <c r="G10" s="234"/>
      <c r="H10" s="234"/>
      <c r="I10" s="234"/>
      <c r="J10" s="234"/>
      <c r="K10" s="234"/>
      <c r="L10" s="236"/>
      <c r="N10" s="37"/>
    </row>
    <row r="11" spans="1:14" ht="39.75" customHeight="1">
      <c r="A11" s="94">
        <v>2.2</v>
      </c>
      <c r="B11" s="164" t="s">
        <v>95</v>
      </c>
      <c r="C11" s="192"/>
      <c r="D11" s="234"/>
      <c r="E11" s="234"/>
      <c r="F11" s="234"/>
      <c r="G11" s="234"/>
      <c r="H11" s="234"/>
      <c r="I11" s="234"/>
      <c r="J11" s="234"/>
      <c r="K11" s="234"/>
      <c r="L11" s="236"/>
      <c r="N11" s="37">
        <f>SUM(D11:L11)</f>
        <v>0</v>
      </c>
    </row>
    <row r="12" spans="1:14" ht="24.75" customHeight="1">
      <c r="A12" s="185" t="s">
        <v>74</v>
      </c>
      <c r="B12" s="186"/>
      <c r="C12" s="187"/>
      <c r="D12" s="106" t="str">
        <f>IF(AND(D8="-",D9="-",D10="-",D11="-"),"-",_xlfn.IFERROR(AVERAGE(D8:D11),"auto-calculate"))</f>
        <v>auto-calculate</v>
      </c>
      <c r="E12" s="106" t="str">
        <f aca="true" t="shared" si="0" ref="E12:L12">IF(AND(E8="-",E9="-",E10="-",E11="-"),"-",_xlfn.IFERROR(AVERAGE(E8:E11),"auto-calculate"))</f>
        <v>auto-calculate</v>
      </c>
      <c r="F12" s="106" t="str">
        <f t="shared" si="0"/>
        <v>auto-calculate</v>
      </c>
      <c r="G12" s="106" t="str">
        <f t="shared" si="0"/>
        <v>auto-calculate</v>
      </c>
      <c r="H12" s="106" t="str">
        <f t="shared" si="0"/>
        <v>auto-calculate</v>
      </c>
      <c r="I12" s="106" t="str">
        <f t="shared" si="0"/>
        <v>auto-calculate</v>
      </c>
      <c r="J12" s="106" t="str">
        <f t="shared" si="0"/>
        <v>auto-calculate</v>
      </c>
      <c r="K12" s="106" t="str">
        <f t="shared" si="0"/>
        <v>auto-calculate</v>
      </c>
      <c r="L12" s="106" t="str">
        <f t="shared" si="0"/>
        <v>auto-calculate</v>
      </c>
      <c r="N12" s="37">
        <f>SUM(D12:L12)</f>
        <v>0</v>
      </c>
    </row>
    <row r="13" spans="1:13" ht="23.25" customHeight="1">
      <c r="A13" s="176" t="s">
        <v>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88"/>
    </row>
    <row r="14" spans="1:14" ht="23.25" customHeight="1">
      <c r="A14" s="94">
        <v>3.1</v>
      </c>
      <c r="B14" s="161" t="s">
        <v>9</v>
      </c>
      <c r="C14" s="161"/>
      <c r="D14" s="234"/>
      <c r="E14" s="235"/>
      <c r="F14" s="234"/>
      <c r="G14" s="236"/>
      <c r="H14" s="234"/>
      <c r="I14" s="234"/>
      <c r="J14" s="234"/>
      <c r="K14" s="234"/>
      <c r="L14" s="234"/>
      <c r="N14" s="37">
        <f>SUM(D14:L14)</f>
        <v>0</v>
      </c>
    </row>
    <row r="15" spans="1:14" ht="23.25" customHeight="1">
      <c r="A15" s="94">
        <v>3.2</v>
      </c>
      <c r="B15" s="161" t="s">
        <v>10</v>
      </c>
      <c r="C15" s="161"/>
      <c r="D15" s="234"/>
      <c r="E15" s="235"/>
      <c r="F15" s="234"/>
      <c r="G15" s="234"/>
      <c r="H15" s="234"/>
      <c r="I15" s="234"/>
      <c r="J15" s="234"/>
      <c r="K15" s="234"/>
      <c r="L15" s="234"/>
      <c r="N15" s="37">
        <f>SUM(D15:L15)</f>
        <v>0</v>
      </c>
    </row>
    <row r="16" spans="1:14" ht="23.25" customHeight="1">
      <c r="A16" s="94">
        <v>3.3</v>
      </c>
      <c r="B16" s="161" t="s">
        <v>11</v>
      </c>
      <c r="C16" s="161"/>
      <c r="D16" s="234"/>
      <c r="E16" s="235"/>
      <c r="F16" s="237"/>
      <c r="G16" s="237"/>
      <c r="H16" s="234"/>
      <c r="I16" s="234"/>
      <c r="J16" s="234"/>
      <c r="K16" s="234"/>
      <c r="L16" s="234"/>
      <c r="N16" s="37">
        <f>SUM(D16:L16)</f>
        <v>0</v>
      </c>
    </row>
    <row r="17" spans="1:14" ht="23.25" customHeight="1">
      <c r="A17" s="185" t="s">
        <v>75</v>
      </c>
      <c r="B17" s="186"/>
      <c r="C17" s="187"/>
      <c r="D17" s="106" t="str">
        <f>IF(AND(D14="-",D15="-",D16="-"),"-",_xlfn.IFERROR(AVERAGE(D14:D16),"auto-calcuate"))</f>
        <v>auto-calcuate</v>
      </c>
      <c r="E17" s="106" t="str">
        <f aca="true" t="shared" si="1" ref="E17:L17">IF(AND(E14="-",E15="-",E16="-"),"-",_xlfn.IFERROR(AVERAGE(E14:E16),"auto-calcuate"))</f>
        <v>auto-calcuate</v>
      </c>
      <c r="F17" s="106" t="str">
        <f t="shared" si="1"/>
        <v>auto-calcuate</v>
      </c>
      <c r="G17" s="106" t="str">
        <f t="shared" si="1"/>
        <v>auto-calcuate</v>
      </c>
      <c r="H17" s="106" t="str">
        <f t="shared" si="1"/>
        <v>auto-calcuate</v>
      </c>
      <c r="I17" s="106" t="str">
        <f t="shared" si="1"/>
        <v>auto-calcuate</v>
      </c>
      <c r="J17" s="106" t="str">
        <f t="shared" si="1"/>
        <v>auto-calcuate</v>
      </c>
      <c r="K17" s="106" t="str">
        <f t="shared" si="1"/>
        <v>auto-calcuate</v>
      </c>
      <c r="L17" s="106" t="str">
        <f t="shared" si="1"/>
        <v>auto-calcuate</v>
      </c>
      <c r="N17" s="37">
        <f>SUM(D17:L17)</f>
        <v>0</v>
      </c>
    </row>
    <row r="18" spans="1:13" ht="23.25" customHeight="1">
      <c r="A18" s="176" t="s">
        <v>12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88"/>
    </row>
    <row r="19" spans="1:14" ht="23.25" customHeight="1">
      <c r="A19" s="94">
        <v>4.1</v>
      </c>
      <c r="B19" s="161" t="s">
        <v>13</v>
      </c>
      <c r="C19" s="161"/>
      <c r="D19" s="234"/>
      <c r="E19" s="235"/>
      <c r="F19" s="234"/>
      <c r="G19" s="234"/>
      <c r="H19" s="234"/>
      <c r="I19" s="234"/>
      <c r="J19" s="234"/>
      <c r="K19" s="234"/>
      <c r="L19" s="234"/>
      <c r="N19" s="37">
        <f>SUM(D19:L19)</f>
        <v>0</v>
      </c>
    </row>
    <row r="20" spans="1:14" ht="23.25" customHeight="1">
      <c r="A20" s="94">
        <v>4.2</v>
      </c>
      <c r="B20" s="161" t="s">
        <v>14</v>
      </c>
      <c r="C20" s="161"/>
      <c r="D20" s="234"/>
      <c r="E20" s="235"/>
      <c r="F20" s="234"/>
      <c r="G20" s="234"/>
      <c r="H20" s="234"/>
      <c r="I20" s="234"/>
      <c r="J20" s="234"/>
      <c r="K20" s="234"/>
      <c r="L20" s="234"/>
      <c r="N20" s="37">
        <f>SUM(D20:L20)</f>
        <v>0</v>
      </c>
    </row>
    <row r="21" spans="1:14" ht="23.25" customHeight="1">
      <c r="A21" s="94">
        <v>4.3</v>
      </c>
      <c r="B21" s="161" t="s">
        <v>15</v>
      </c>
      <c r="C21" s="161"/>
      <c r="D21" s="234"/>
      <c r="E21" s="235"/>
      <c r="F21" s="234"/>
      <c r="G21" s="234"/>
      <c r="H21" s="234"/>
      <c r="I21" s="234"/>
      <c r="J21" s="234"/>
      <c r="K21" s="234"/>
      <c r="L21" s="234"/>
      <c r="N21" s="37">
        <f>SUM(D21:L21)</f>
        <v>0</v>
      </c>
    </row>
    <row r="22" spans="1:14" ht="23.25" customHeight="1">
      <c r="A22" s="185" t="s">
        <v>76</v>
      </c>
      <c r="B22" s="186"/>
      <c r="C22" s="187"/>
      <c r="D22" s="106" t="str">
        <f>IF(AND(D19="-",D20="-",D21="-"),"-",_xlfn.IFERROR(AVERAGE(D19:D21),"auto-calcuate"))</f>
        <v>auto-calcuate</v>
      </c>
      <c r="E22" s="106" t="str">
        <f aca="true" t="shared" si="2" ref="E22:L22">IF(AND(E19="-",E20="-",E21="-"),"-",_xlfn.IFERROR(AVERAGE(E19:E21),"auto-calcuate"))</f>
        <v>auto-calcuate</v>
      </c>
      <c r="F22" s="106" t="str">
        <f t="shared" si="2"/>
        <v>auto-calcuate</v>
      </c>
      <c r="G22" s="106" t="str">
        <f t="shared" si="2"/>
        <v>auto-calcuate</v>
      </c>
      <c r="H22" s="106" t="str">
        <f t="shared" si="2"/>
        <v>auto-calcuate</v>
      </c>
      <c r="I22" s="106" t="str">
        <f t="shared" si="2"/>
        <v>auto-calcuate</v>
      </c>
      <c r="J22" s="106" t="str">
        <f t="shared" si="2"/>
        <v>auto-calcuate</v>
      </c>
      <c r="K22" s="106" t="str">
        <f t="shared" si="2"/>
        <v>auto-calcuate</v>
      </c>
      <c r="L22" s="106" t="str">
        <f t="shared" si="2"/>
        <v>auto-calcuate</v>
      </c>
      <c r="N22" s="37">
        <f>SUM(D22:L22)</f>
        <v>0</v>
      </c>
    </row>
    <row r="23" spans="1:13" ht="23.25" customHeight="1">
      <c r="A23" s="176" t="s">
        <v>16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88"/>
    </row>
    <row r="24" spans="1:14" ht="23.25" customHeight="1">
      <c r="A24" s="94">
        <v>5.1</v>
      </c>
      <c r="B24" s="161" t="s">
        <v>17</v>
      </c>
      <c r="C24" s="161"/>
      <c r="D24" s="234"/>
      <c r="E24" s="235"/>
      <c r="F24" s="234"/>
      <c r="G24" s="234"/>
      <c r="H24" s="234"/>
      <c r="I24" s="234"/>
      <c r="J24" s="234"/>
      <c r="K24" s="234"/>
      <c r="L24" s="234"/>
      <c r="N24" s="37">
        <f>SUM(D24:L24)</f>
        <v>0</v>
      </c>
    </row>
    <row r="25" spans="1:14" ht="24.75" customHeight="1">
      <c r="A25" s="94">
        <v>5.2</v>
      </c>
      <c r="B25" s="161" t="s">
        <v>18</v>
      </c>
      <c r="C25" s="161"/>
      <c r="D25" s="234"/>
      <c r="E25" s="235"/>
      <c r="F25" s="234"/>
      <c r="G25" s="234"/>
      <c r="H25" s="234"/>
      <c r="I25" s="234"/>
      <c r="J25" s="234"/>
      <c r="K25" s="234"/>
      <c r="L25" s="234"/>
      <c r="N25" s="37">
        <f>SUM(D25:L25)</f>
        <v>0</v>
      </c>
    </row>
    <row r="26" spans="1:14" ht="23.25" customHeight="1">
      <c r="A26" s="94">
        <v>5.3</v>
      </c>
      <c r="B26" s="161" t="s">
        <v>19</v>
      </c>
      <c r="C26" s="161"/>
      <c r="D26" s="234"/>
      <c r="E26" s="235"/>
      <c r="F26" s="234"/>
      <c r="G26" s="234"/>
      <c r="H26" s="234"/>
      <c r="I26" s="234"/>
      <c r="J26" s="234"/>
      <c r="K26" s="234"/>
      <c r="L26" s="234"/>
      <c r="N26" s="37">
        <f>SUM(D26:L26)</f>
        <v>0</v>
      </c>
    </row>
    <row r="27" spans="1:14" ht="40.5" customHeight="1">
      <c r="A27" s="96">
        <v>5.4</v>
      </c>
      <c r="B27" s="161" t="s">
        <v>20</v>
      </c>
      <c r="C27" s="161"/>
      <c r="D27" s="234"/>
      <c r="E27" s="235"/>
      <c r="F27" s="234"/>
      <c r="G27" s="234"/>
      <c r="H27" s="234"/>
      <c r="I27" s="234"/>
      <c r="J27" s="234"/>
      <c r="K27" s="234"/>
      <c r="L27" s="234"/>
      <c r="N27" s="37">
        <f>SUM(D27:L27)</f>
        <v>0</v>
      </c>
    </row>
    <row r="28" spans="1:14" ht="23.25" customHeight="1">
      <c r="A28" s="185" t="s">
        <v>77</v>
      </c>
      <c r="B28" s="186"/>
      <c r="C28" s="187"/>
      <c r="D28" s="106" t="str">
        <f>IF(AND(D24="-",D25="-",D26="-",D27="-"),"-",_xlfn.IFERROR(AVERAGE(D24:D27),"auto-calculate"))</f>
        <v>auto-calculate</v>
      </c>
      <c r="E28" s="106" t="str">
        <f aca="true" t="shared" si="3" ref="E28:L28">IF(AND(E24="-",E25="-",E26="-",E27="-"),"-",_xlfn.IFERROR(AVERAGE(E24:E27),"auto-calculate"))</f>
        <v>auto-calculate</v>
      </c>
      <c r="F28" s="106" t="str">
        <f t="shared" si="3"/>
        <v>auto-calculate</v>
      </c>
      <c r="G28" s="106" t="str">
        <f t="shared" si="3"/>
        <v>auto-calculate</v>
      </c>
      <c r="H28" s="106" t="str">
        <f t="shared" si="3"/>
        <v>auto-calculate</v>
      </c>
      <c r="I28" s="106" t="str">
        <f t="shared" si="3"/>
        <v>auto-calculate</v>
      </c>
      <c r="J28" s="106" t="str">
        <f t="shared" si="3"/>
        <v>auto-calculate</v>
      </c>
      <c r="K28" s="106" t="str">
        <f t="shared" si="3"/>
        <v>auto-calculate</v>
      </c>
      <c r="L28" s="106" t="str">
        <f t="shared" si="3"/>
        <v>auto-calculate</v>
      </c>
      <c r="N28" s="37">
        <f>SUM(D28:L28)</f>
        <v>0</v>
      </c>
    </row>
    <row r="29" spans="1:13" ht="23.25" customHeight="1">
      <c r="A29" s="176" t="s">
        <v>21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88"/>
    </row>
    <row r="30" spans="1:14" ht="23.25" customHeight="1">
      <c r="A30" s="94">
        <v>6.1</v>
      </c>
      <c r="B30" s="161" t="s">
        <v>22</v>
      </c>
      <c r="C30" s="161"/>
      <c r="D30" s="234"/>
      <c r="E30" s="235"/>
      <c r="F30" s="234"/>
      <c r="G30" s="234"/>
      <c r="H30" s="234"/>
      <c r="I30" s="234"/>
      <c r="J30" s="234"/>
      <c r="K30" s="234"/>
      <c r="L30" s="234"/>
      <c r="N30" s="37">
        <f>SUM(D30:L30)</f>
        <v>0</v>
      </c>
    </row>
    <row r="31" spans="1:14" ht="23.25" customHeight="1">
      <c r="A31" s="185" t="s">
        <v>78</v>
      </c>
      <c r="B31" s="186"/>
      <c r="C31" s="187"/>
      <c r="D31" s="106" t="str">
        <f>IF(D30="-","-",IF(D30="","auto-calculate",D30))</f>
        <v>auto-calculate</v>
      </c>
      <c r="E31" s="106" t="str">
        <f aca="true" t="shared" si="4" ref="E31:L31">IF(E30="-","-",IF(E30="","auto-calculate",E30))</f>
        <v>auto-calculate</v>
      </c>
      <c r="F31" s="106" t="str">
        <f t="shared" si="4"/>
        <v>auto-calculate</v>
      </c>
      <c r="G31" s="106" t="str">
        <f t="shared" si="4"/>
        <v>auto-calculate</v>
      </c>
      <c r="H31" s="106" t="str">
        <f t="shared" si="4"/>
        <v>auto-calculate</v>
      </c>
      <c r="I31" s="106" t="str">
        <f t="shared" si="4"/>
        <v>auto-calculate</v>
      </c>
      <c r="J31" s="106" t="str">
        <f t="shared" si="4"/>
        <v>auto-calculate</v>
      </c>
      <c r="K31" s="106" t="str">
        <f t="shared" si="4"/>
        <v>auto-calculate</v>
      </c>
      <c r="L31" s="106" t="str">
        <f t="shared" si="4"/>
        <v>auto-calculate</v>
      </c>
      <c r="N31" s="37">
        <f>SUM(D31:L31)</f>
        <v>0</v>
      </c>
    </row>
    <row r="32" spans="1:14" ht="23.25" customHeight="1">
      <c r="A32" s="188" t="s">
        <v>23</v>
      </c>
      <c r="B32" s="189"/>
      <c r="C32" s="190"/>
      <c r="D32" s="107" t="str">
        <f>_xlfn.IFERROR(ROUND(AVERAGE(D8,D9,D10,D11,D14,D15,D16,D19,D20,D21,D24,D25,D26,D27,D30),2),"auto-calculate")</f>
        <v>auto-calculate</v>
      </c>
      <c r="E32" s="107" t="str">
        <f aca="true" t="shared" si="5" ref="E32:L32">_xlfn.IFERROR(ROUND(AVERAGE(E8,E9,E10,E11,E14,E15,E16,E19,E20,E21,E24,E25,E26,E27,E30),2),"auto-calculate")</f>
        <v>auto-calculate</v>
      </c>
      <c r="F32" s="107" t="str">
        <f t="shared" si="5"/>
        <v>auto-calculate</v>
      </c>
      <c r="G32" s="107" t="str">
        <f t="shared" si="5"/>
        <v>auto-calculate</v>
      </c>
      <c r="H32" s="107" t="str">
        <f t="shared" si="5"/>
        <v>auto-calculate</v>
      </c>
      <c r="I32" s="107" t="str">
        <f t="shared" si="5"/>
        <v>auto-calculate</v>
      </c>
      <c r="J32" s="107" t="str">
        <f t="shared" si="5"/>
        <v>auto-calculate</v>
      </c>
      <c r="K32" s="107" t="str">
        <f t="shared" si="5"/>
        <v>auto-calculate</v>
      </c>
      <c r="L32" s="107" t="str">
        <f t="shared" si="5"/>
        <v>auto-calculate</v>
      </c>
      <c r="N32" s="37">
        <f>SUM(D32:L32)</f>
        <v>0</v>
      </c>
    </row>
    <row r="33" spans="1:12" ht="27.75">
      <c r="A33" s="182" t="s">
        <v>69</v>
      </c>
      <c r="B33" s="182"/>
      <c r="C33" s="182"/>
      <c r="D33" s="181" t="str">
        <f>_xlfn.IFERROR(ROUND(AVERAGE(D32:L32),2),"auto-calculate")</f>
        <v>auto-calculate</v>
      </c>
      <c r="E33" s="182"/>
      <c r="F33" s="182"/>
      <c r="G33" s="182"/>
      <c r="H33" s="182"/>
      <c r="I33" s="182"/>
      <c r="J33" s="182"/>
      <c r="K33" s="182"/>
      <c r="L33" s="182"/>
    </row>
    <row r="34" spans="1:12" ht="21.75">
      <c r="A34" s="273" t="s">
        <v>99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</row>
    <row r="37" spans="4:6" ht="21.75">
      <c r="D37" s="2"/>
      <c r="E37" s="3"/>
      <c r="F37" s="20"/>
    </row>
    <row r="38" spans="4:6" ht="21.75">
      <c r="D38" s="2"/>
      <c r="E38" s="3"/>
      <c r="F38" s="20"/>
    </row>
    <row r="39" spans="4:6" ht="21.75">
      <c r="D39" s="2"/>
      <c r="E39" s="3"/>
      <c r="F39" s="84"/>
    </row>
    <row r="40" spans="4:6" ht="21.75">
      <c r="D40" s="2"/>
      <c r="E40" s="3"/>
      <c r="F40" s="20"/>
    </row>
    <row r="41" spans="4:6" ht="21.75">
      <c r="D41" s="2"/>
      <c r="E41" s="3"/>
      <c r="F41" s="20"/>
    </row>
  </sheetData>
  <sheetProtection password="CC23" sheet="1"/>
  <mergeCells count="35">
    <mergeCell ref="A17:C17"/>
    <mergeCell ref="A12:C12"/>
    <mergeCell ref="B9:C9"/>
    <mergeCell ref="A13:L13"/>
    <mergeCell ref="B11:C11"/>
    <mergeCell ref="B10:C10"/>
    <mergeCell ref="B16:C16"/>
    <mergeCell ref="A7:L7"/>
    <mergeCell ref="A1:L1"/>
    <mergeCell ref="A2:L2"/>
    <mergeCell ref="D4:L4"/>
    <mergeCell ref="A6:C6"/>
    <mergeCell ref="B15:C15"/>
    <mergeCell ref="B8:C8"/>
    <mergeCell ref="A4:C5"/>
    <mergeCell ref="A3:L3"/>
    <mergeCell ref="B14:C14"/>
    <mergeCell ref="A29:L29"/>
    <mergeCell ref="A18:L18"/>
    <mergeCell ref="B19:C19"/>
    <mergeCell ref="B20:C20"/>
    <mergeCell ref="B21:C21"/>
    <mergeCell ref="A23:L23"/>
    <mergeCell ref="A28:C28"/>
    <mergeCell ref="A22:C22"/>
    <mergeCell ref="A34:L34"/>
    <mergeCell ref="B30:C30"/>
    <mergeCell ref="B24:C24"/>
    <mergeCell ref="B25:C25"/>
    <mergeCell ref="B26:C26"/>
    <mergeCell ref="B27:C27"/>
    <mergeCell ref="A33:C33"/>
    <mergeCell ref="D33:L33"/>
    <mergeCell ref="A31:C31"/>
    <mergeCell ref="A32:C32"/>
  </mergeCells>
  <printOptions/>
  <pageMargins left="0.56" right="0.56" top="0.31496062992126" bottom="0.17" header="0.45" footer="0.23"/>
  <pageSetup horizontalDpi="600" verticalDpi="600" orientation="portrait" paperSize="9" r:id="rId1"/>
  <headerFooter>
    <oddHeader>&amp;R&amp;"TH SarabunPSK,Regular"&amp;14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85" zoomScaleNormal="120" zoomScaleSheetLayoutView="85" workbookViewId="0" topLeftCell="A1">
      <selection activeCell="P6" sqref="P6"/>
    </sheetView>
  </sheetViews>
  <sheetFormatPr defaultColWidth="9.00390625" defaultRowHeight="15"/>
  <cols>
    <col min="1" max="1" width="5.57421875" style="2" customWidth="1"/>
    <col min="2" max="2" width="10.7109375" style="2" customWidth="1"/>
    <col min="3" max="3" width="45.57421875" style="2" customWidth="1"/>
    <col min="4" max="4" width="7.8515625" style="3" customWidth="1"/>
    <col min="5" max="5" width="7.8515625" style="20" customWidth="1"/>
    <col min="6" max="6" width="7.8515625" style="113" customWidth="1"/>
    <col min="7" max="7" width="9.57421875" style="2" customWidth="1"/>
    <col min="8" max="8" width="5.8515625" style="2" hidden="1" customWidth="1"/>
    <col min="9" max="16384" width="9.00390625" style="2" customWidth="1"/>
  </cols>
  <sheetData>
    <row r="1" spans="1:8" ht="18.75" customHeight="1">
      <c r="A1" s="173" t="s">
        <v>102</v>
      </c>
      <c r="B1" s="173"/>
      <c r="C1" s="173"/>
      <c r="D1" s="173"/>
      <c r="E1" s="173"/>
      <c r="F1" s="173"/>
      <c r="G1" s="102"/>
      <c r="H1" s="82"/>
    </row>
    <row r="2" spans="1:7" ht="14.25" customHeight="1">
      <c r="A2" s="174"/>
      <c r="B2" s="174"/>
      <c r="C2" s="174"/>
      <c r="D2" s="174"/>
      <c r="E2" s="174"/>
      <c r="F2" s="174"/>
      <c r="G2" s="88"/>
    </row>
    <row r="3" spans="1:7" ht="24.75" customHeight="1">
      <c r="A3" s="196" t="s">
        <v>82</v>
      </c>
      <c r="B3" s="197"/>
      <c r="C3" s="197"/>
      <c r="D3" s="197"/>
      <c r="E3" s="197"/>
      <c r="F3" s="219"/>
      <c r="G3" s="103"/>
    </row>
    <row r="4" spans="1:7" ht="21.75" customHeight="1">
      <c r="A4" s="154" t="s">
        <v>73</v>
      </c>
      <c r="B4" s="155"/>
      <c r="C4" s="156"/>
      <c r="D4" s="160" t="s">
        <v>1</v>
      </c>
      <c r="E4" s="160"/>
      <c r="F4" s="160"/>
      <c r="G4" s="88"/>
    </row>
    <row r="5" spans="1:7" ht="79.5" customHeight="1">
      <c r="A5" s="157"/>
      <c r="B5" s="158"/>
      <c r="C5" s="159"/>
      <c r="D5" s="248" t="s">
        <v>124</v>
      </c>
      <c r="E5" s="249" t="s">
        <v>125</v>
      </c>
      <c r="F5" s="248" t="s">
        <v>126</v>
      </c>
      <c r="G5" s="88"/>
    </row>
    <row r="6" spans="1:9" ht="45" customHeight="1">
      <c r="A6" s="162" t="s">
        <v>86</v>
      </c>
      <c r="B6" s="163"/>
      <c r="C6" s="163"/>
      <c r="D6" s="243"/>
      <c r="E6" s="251"/>
      <c r="F6" s="251"/>
      <c r="G6" s="88"/>
      <c r="I6" s="88"/>
    </row>
    <row r="7" spans="1:7" ht="23.25" customHeight="1">
      <c r="A7" s="176" t="s">
        <v>3</v>
      </c>
      <c r="B7" s="176"/>
      <c r="C7" s="176"/>
      <c r="D7" s="176"/>
      <c r="E7" s="176"/>
      <c r="F7" s="176"/>
      <c r="G7" s="88"/>
    </row>
    <row r="8" spans="1:8" ht="33.75" customHeight="1">
      <c r="A8" s="94">
        <v>2.1</v>
      </c>
      <c r="B8" s="164" t="s">
        <v>4</v>
      </c>
      <c r="C8" s="164"/>
      <c r="D8" s="234"/>
      <c r="E8" s="235"/>
      <c r="F8" s="234"/>
      <c r="G8" s="88"/>
      <c r="H8" s="37">
        <f>SUM(D8:F8)</f>
        <v>0</v>
      </c>
    </row>
    <row r="9" spans="1:8" ht="33.75" customHeight="1">
      <c r="A9" s="94">
        <v>2.2</v>
      </c>
      <c r="B9" s="164" t="s">
        <v>5</v>
      </c>
      <c r="C9" s="164"/>
      <c r="D9" s="234"/>
      <c r="E9" s="235"/>
      <c r="F9" s="234"/>
      <c r="G9" s="88"/>
      <c r="H9" s="37">
        <f>SUM(D9:F9)</f>
        <v>0</v>
      </c>
    </row>
    <row r="10" spans="1:8" ht="24.75" customHeight="1">
      <c r="A10" s="185" t="s">
        <v>74</v>
      </c>
      <c r="B10" s="186"/>
      <c r="C10" s="187"/>
      <c r="D10" s="106" t="str">
        <f>IF(AND(D8="-",D9="-"),"-",_xlfn.IFERROR(AVERAGE(D8:D9),"auto-calculate"))</f>
        <v>auto-calculate</v>
      </c>
      <c r="E10" s="106" t="str">
        <f>IF(AND(E8="-",E9="-"),"-",_xlfn.IFERROR(AVERAGE(E8:E9),"auto-calculate"))</f>
        <v>auto-calculate</v>
      </c>
      <c r="F10" s="106" t="str">
        <f>IF(AND(F8="-",F9="-"),"-",_xlfn.IFERROR(AVERAGE(F8:F9),"auto-calculate"))</f>
        <v>auto-calculate</v>
      </c>
      <c r="G10" s="88"/>
      <c r="H10" s="37">
        <f>SUM(D10:F10)</f>
        <v>0</v>
      </c>
    </row>
    <row r="11" spans="1:7" ht="23.25" customHeight="1">
      <c r="A11" s="176" t="s">
        <v>8</v>
      </c>
      <c r="B11" s="176"/>
      <c r="C11" s="176"/>
      <c r="D11" s="176"/>
      <c r="E11" s="176"/>
      <c r="F11" s="176"/>
      <c r="G11" s="88"/>
    </row>
    <row r="12" spans="1:8" ht="23.25" customHeight="1">
      <c r="A12" s="94">
        <v>3.1</v>
      </c>
      <c r="B12" s="161" t="s">
        <v>9</v>
      </c>
      <c r="C12" s="161"/>
      <c r="D12" s="234"/>
      <c r="E12" s="235"/>
      <c r="F12" s="234"/>
      <c r="G12" s="88"/>
      <c r="H12" s="37">
        <f>SUM(D12:F12)</f>
        <v>0</v>
      </c>
    </row>
    <row r="13" spans="1:8" ht="23.25" customHeight="1">
      <c r="A13" s="94">
        <v>3.2</v>
      </c>
      <c r="B13" s="161" t="s">
        <v>10</v>
      </c>
      <c r="C13" s="161"/>
      <c r="D13" s="234"/>
      <c r="E13" s="235"/>
      <c r="F13" s="234"/>
      <c r="G13" s="88"/>
      <c r="H13" s="37">
        <f>SUM(D13:F13)</f>
        <v>0</v>
      </c>
    </row>
    <row r="14" spans="1:8" ht="23.25" customHeight="1">
      <c r="A14" s="94">
        <v>3.3</v>
      </c>
      <c r="B14" s="161" t="s">
        <v>11</v>
      </c>
      <c r="C14" s="161"/>
      <c r="D14" s="234"/>
      <c r="E14" s="235"/>
      <c r="F14" s="237"/>
      <c r="G14" s="88"/>
      <c r="H14" s="37">
        <f>SUM(D14:F14)</f>
        <v>0</v>
      </c>
    </row>
    <row r="15" spans="1:8" ht="24.75" customHeight="1">
      <c r="A15" s="185" t="s">
        <v>75</v>
      </c>
      <c r="B15" s="186"/>
      <c r="C15" s="187"/>
      <c r="D15" s="106" t="str">
        <f>IF(AND(D12="-",D13="-",D14="-"),"-",_xlfn.IFERROR(AVERAGE(D12:D14),"auto-calcuate"))</f>
        <v>auto-calcuate</v>
      </c>
      <c r="E15" s="106" t="str">
        <f>IF(AND(E12="-",E13="-",E14="-"),"-",_xlfn.IFERROR(AVERAGE(E12:E14),"auto-calcuate"))</f>
        <v>auto-calcuate</v>
      </c>
      <c r="F15" s="106" t="str">
        <f>IF(AND(F12="-",F13="-",F14="-"),"-",_xlfn.IFERROR(AVERAGE(F12:F14),"auto-calcuate"))</f>
        <v>auto-calcuate</v>
      </c>
      <c r="G15" s="88"/>
      <c r="H15" s="37">
        <f>SUM(D15:F15)</f>
        <v>0</v>
      </c>
    </row>
    <row r="16" spans="1:7" ht="23.25" customHeight="1">
      <c r="A16" s="176" t="s">
        <v>12</v>
      </c>
      <c r="B16" s="176"/>
      <c r="C16" s="176"/>
      <c r="D16" s="176"/>
      <c r="E16" s="176"/>
      <c r="F16" s="176"/>
      <c r="G16" s="88"/>
    </row>
    <row r="17" spans="1:8" ht="23.25" customHeight="1">
      <c r="A17" s="94">
        <v>4.1</v>
      </c>
      <c r="B17" s="161" t="s">
        <v>13</v>
      </c>
      <c r="C17" s="161"/>
      <c r="D17" s="234"/>
      <c r="E17" s="235"/>
      <c r="F17" s="234"/>
      <c r="G17" s="88"/>
      <c r="H17" s="37">
        <f>SUM(D17:F17)</f>
        <v>0</v>
      </c>
    </row>
    <row r="18" spans="1:8" ht="23.25" customHeight="1">
      <c r="A18" s="94">
        <v>4.2</v>
      </c>
      <c r="B18" s="161" t="s">
        <v>14</v>
      </c>
      <c r="C18" s="161"/>
      <c r="D18" s="234"/>
      <c r="E18" s="235"/>
      <c r="F18" s="234"/>
      <c r="G18" s="88"/>
      <c r="H18" s="37">
        <f>SUM(D18:F18)</f>
        <v>0</v>
      </c>
    </row>
    <row r="19" spans="1:8" ht="23.25" customHeight="1">
      <c r="A19" s="94">
        <v>4.3</v>
      </c>
      <c r="B19" s="161" t="s">
        <v>15</v>
      </c>
      <c r="C19" s="161"/>
      <c r="D19" s="234"/>
      <c r="E19" s="235"/>
      <c r="F19" s="234"/>
      <c r="G19" s="88"/>
      <c r="H19" s="37">
        <f>SUM(D19:F19)</f>
        <v>0</v>
      </c>
    </row>
    <row r="20" spans="1:8" ht="24.75" customHeight="1">
      <c r="A20" s="185" t="s">
        <v>76</v>
      </c>
      <c r="B20" s="186"/>
      <c r="C20" s="187"/>
      <c r="D20" s="106" t="str">
        <f>IF(AND(D17="-",D18="-",D19="-"),"-",_xlfn.IFERROR(AVERAGE(D17:D19),"auto-calcuate"))</f>
        <v>auto-calcuate</v>
      </c>
      <c r="E20" s="106" t="str">
        <f>IF(AND(E17="-",E18="-",E19="-"),"-",_xlfn.IFERROR(AVERAGE(E17:E19),"auto-calcuate"))</f>
        <v>auto-calcuate</v>
      </c>
      <c r="F20" s="106" t="str">
        <f>IF(AND(F17="-",F18="-",F19="-"),"-",_xlfn.IFERROR(AVERAGE(F17:F19),"auto-calcuate"))</f>
        <v>auto-calcuate</v>
      </c>
      <c r="G20" s="88"/>
      <c r="H20" s="37">
        <f>SUM(D20:F20)</f>
        <v>0</v>
      </c>
    </row>
    <row r="21" spans="1:7" ht="23.25" customHeight="1">
      <c r="A21" s="176" t="s">
        <v>16</v>
      </c>
      <c r="B21" s="176"/>
      <c r="C21" s="176"/>
      <c r="D21" s="176"/>
      <c r="E21" s="176"/>
      <c r="F21" s="176"/>
      <c r="G21" s="88"/>
    </row>
    <row r="22" spans="1:8" ht="23.25" customHeight="1">
      <c r="A22" s="94">
        <v>5.1</v>
      </c>
      <c r="B22" s="161" t="s">
        <v>17</v>
      </c>
      <c r="C22" s="161"/>
      <c r="D22" s="234"/>
      <c r="E22" s="235"/>
      <c r="F22" s="234"/>
      <c r="G22" s="88"/>
      <c r="H22" s="37">
        <f>SUM(D22:F22)</f>
        <v>0</v>
      </c>
    </row>
    <row r="23" spans="1:8" ht="24.75" customHeight="1">
      <c r="A23" s="94">
        <v>5.2</v>
      </c>
      <c r="B23" s="161" t="s">
        <v>18</v>
      </c>
      <c r="C23" s="161"/>
      <c r="D23" s="234"/>
      <c r="E23" s="235"/>
      <c r="F23" s="234"/>
      <c r="G23" s="88"/>
      <c r="H23" s="37">
        <f>SUM(D23:F23)</f>
        <v>0</v>
      </c>
    </row>
    <row r="24" spans="1:8" ht="23.25" customHeight="1">
      <c r="A24" s="94">
        <v>5.3</v>
      </c>
      <c r="B24" s="161" t="s">
        <v>19</v>
      </c>
      <c r="C24" s="161"/>
      <c r="D24" s="234"/>
      <c r="E24" s="235"/>
      <c r="F24" s="234"/>
      <c r="G24" s="88"/>
      <c r="H24" s="37">
        <f>SUM(D24:F24)</f>
        <v>0</v>
      </c>
    </row>
    <row r="25" spans="1:8" ht="35.25" customHeight="1">
      <c r="A25" s="96">
        <v>5.4</v>
      </c>
      <c r="B25" s="161" t="s">
        <v>20</v>
      </c>
      <c r="C25" s="161"/>
      <c r="D25" s="234"/>
      <c r="E25" s="235"/>
      <c r="F25" s="234"/>
      <c r="G25" s="88"/>
      <c r="H25" s="37">
        <f>SUM(D25:F25)</f>
        <v>0</v>
      </c>
    </row>
    <row r="26" spans="1:8" ht="24.75" customHeight="1">
      <c r="A26" s="185" t="s">
        <v>77</v>
      </c>
      <c r="B26" s="186"/>
      <c r="C26" s="187"/>
      <c r="D26" s="106" t="str">
        <f>IF(AND(D22="-",D23="-",D24="-",D25="-"),"-",_xlfn.IFERROR(AVERAGE(D22:D25),"auto-calculate"))</f>
        <v>auto-calculate</v>
      </c>
      <c r="E26" s="106" t="str">
        <f>IF(AND(E22="-",E23="-",E24="-",E25="-"),"-",_xlfn.IFERROR(AVERAGE(E22:E25),"auto-calculate"))</f>
        <v>auto-calculate</v>
      </c>
      <c r="F26" s="106" t="str">
        <f>IF(AND(F22="-",F23="-",F24="-",F25="-"),"-",_xlfn.IFERROR(AVERAGE(F22:F25),"auto-calculate"))</f>
        <v>auto-calculate</v>
      </c>
      <c r="G26" s="88"/>
      <c r="H26" s="37">
        <f>SUM(D26:F26)</f>
        <v>0</v>
      </c>
    </row>
    <row r="27" spans="1:7" ht="23.25" customHeight="1">
      <c r="A27" s="176" t="s">
        <v>21</v>
      </c>
      <c r="B27" s="176"/>
      <c r="C27" s="176"/>
      <c r="D27" s="176"/>
      <c r="E27" s="176"/>
      <c r="F27" s="176"/>
      <c r="G27" s="88"/>
    </row>
    <row r="28" spans="1:8" ht="23.25" customHeight="1">
      <c r="A28" s="94">
        <v>6.1</v>
      </c>
      <c r="B28" s="161" t="s">
        <v>22</v>
      </c>
      <c r="C28" s="161"/>
      <c r="D28" s="234"/>
      <c r="E28" s="235"/>
      <c r="F28" s="234"/>
      <c r="G28" s="88"/>
      <c r="H28" s="37">
        <f>SUM(D28:F28)</f>
        <v>0</v>
      </c>
    </row>
    <row r="29" spans="1:8" ht="24.75" customHeight="1">
      <c r="A29" s="185" t="s">
        <v>78</v>
      </c>
      <c r="B29" s="186"/>
      <c r="C29" s="187"/>
      <c r="D29" s="106" t="str">
        <f>IF(D28="-","-",IF(D28="","auto-calculate",D28))</f>
        <v>auto-calculate</v>
      </c>
      <c r="E29" s="106" t="str">
        <f>IF(E28="-","-",IF(E28="","auto-calculate",E28))</f>
        <v>auto-calculate</v>
      </c>
      <c r="F29" s="106" t="str">
        <f>IF(F28="-","-",IF(F28="","auto-calculate",F28))</f>
        <v>auto-calculate</v>
      </c>
      <c r="G29" s="88"/>
      <c r="H29" s="37">
        <f>SUM(D29:F29)</f>
        <v>0</v>
      </c>
    </row>
    <row r="30" spans="1:8" ht="24.75" customHeight="1">
      <c r="A30" s="193" t="s">
        <v>70</v>
      </c>
      <c r="B30" s="194"/>
      <c r="C30" s="195"/>
      <c r="D30" s="107" t="str">
        <f>_xlfn.IFERROR(ROUND(AVERAGE(D8,D9,D12,D13,D14,D17,D18,D19,D22,D23,D24,D25,D28),2),"auto-calculate")</f>
        <v>auto-calculate</v>
      </c>
      <c r="E30" s="107" t="str">
        <f>_xlfn.IFERROR(ROUND(AVERAGE(E8,E9,E12,E13,E14,E17,E18,E19,E22,E23,E24,E25,E28),2),"auto-calculate")</f>
        <v>auto-calculate</v>
      </c>
      <c r="F30" s="107" t="str">
        <f>_xlfn.IFERROR(ROUND(AVERAGE(F8,F9,F12,F13,F14,F17,F18,F19,F22,F23,F24,F25,F28),2),"auto-calculate")</f>
        <v>auto-calculate</v>
      </c>
      <c r="G30" s="88"/>
      <c r="H30" s="37">
        <f>SUM(D30:F30)</f>
        <v>0</v>
      </c>
    </row>
    <row r="31" spans="1:7" ht="27.75">
      <c r="A31" s="182" t="s">
        <v>69</v>
      </c>
      <c r="B31" s="182"/>
      <c r="C31" s="182"/>
      <c r="D31" s="198" t="str">
        <f>_xlfn.IFERROR(ROUND(AVERAGE(D30:F30),2),"auto-calculate")</f>
        <v>auto-calculate</v>
      </c>
      <c r="E31" s="199"/>
      <c r="F31" s="200"/>
      <c r="G31" s="103"/>
    </row>
    <row r="32" spans="1:6" ht="21.75">
      <c r="A32" s="278" t="s">
        <v>96</v>
      </c>
      <c r="B32" s="278"/>
      <c r="C32" s="278"/>
      <c r="D32" s="278"/>
      <c r="E32" s="278"/>
      <c r="F32" s="278"/>
    </row>
  </sheetData>
  <sheetProtection password="CC23" sheet="1"/>
  <mergeCells count="33">
    <mergeCell ref="A31:C31"/>
    <mergeCell ref="D31:F31"/>
    <mergeCell ref="B12:C12"/>
    <mergeCell ref="B13:C13"/>
    <mergeCell ref="A10:C10"/>
    <mergeCell ref="A15:C15"/>
    <mergeCell ref="B14:C14"/>
    <mergeCell ref="A29:C29"/>
    <mergeCell ref="A30:C30"/>
    <mergeCell ref="A4:C5"/>
    <mergeCell ref="B19:C19"/>
    <mergeCell ref="A20:C20"/>
    <mergeCell ref="A26:C26"/>
    <mergeCell ref="B8:C8"/>
    <mergeCell ref="B9:C9"/>
    <mergeCell ref="A2:F2"/>
    <mergeCell ref="D4:F4"/>
    <mergeCell ref="A11:F11"/>
    <mergeCell ref="A7:F7"/>
    <mergeCell ref="A16:F16"/>
    <mergeCell ref="B17:C17"/>
    <mergeCell ref="A6:C6"/>
    <mergeCell ref="A3:F3"/>
    <mergeCell ref="A1:F1"/>
    <mergeCell ref="A32:F32"/>
    <mergeCell ref="A21:F21"/>
    <mergeCell ref="B22:C22"/>
    <mergeCell ref="B23:C23"/>
    <mergeCell ref="B28:C28"/>
    <mergeCell ref="B18:C18"/>
    <mergeCell ref="B24:C24"/>
    <mergeCell ref="B25:C25"/>
    <mergeCell ref="A27:F27"/>
  </mergeCells>
  <printOptions/>
  <pageMargins left="0.81" right="0.31" top="0.31" bottom="0.236220472440945" header="0.15748031496063" footer="0.15748031496063"/>
  <pageSetup fitToWidth="0" fitToHeight="1" horizontalDpi="600" verticalDpi="600" orientation="portrait" paperSize="9" scale="96" r:id="rId1"/>
  <headerFooter>
    <oddHeader>&amp;R&amp;"TH SarabunPSK,Regular"&amp;14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U10" sqref="U10"/>
    </sheetView>
  </sheetViews>
  <sheetFormatPr defaultColWidth="9.00390625" defaultRowHeight="15"/>
  <cols>
    <col min="1" max="1" width="4.7109375" style="2" customWidth="1"/>
    <col min="2" max="2" width="9.00390625" style="2" customWidth="1"/>
    <col min="3" max="3" width="23.7109375" style="2" customWidth="1"/>
    <col min="4" max="4" width="5.7109375" style="3" customWidth="1"/>
    <col min="5" max="5" width="5.7109375" style="20" customWidth="1"/>
    <col min="6" max="13" width="5.7109375" style="2" customWidth="1"/>
    <col min="14" max="15" width="6.00390625" style="2" customWidth="1"/>
    <col min="16" max="16" width="5.7109375" style="2" customWidth="1"/>
    <col min="17" max="17" width="9.8515625" style="2" customWidth="1"/>
    <col min="18" max="16384" width="9.00390625" style="2" customWidth="1"/>
  </cols>
  <sheetData>
    <row r="1" spans="1:17" ht="18.75" customHeight="1">
      <c r="A1" s="117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8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25.5" customHeight="1" thickBot="1">
      <c r="A3" s="209" t="s">
        <v>0</v>
      </c>
      <c r="B3" s="210"/>
      <c r="C3" s="211"/>
      <c r="D3" s="203" t="s">
        <v>1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 t="s">
        <v>2</v>
      </c>
    </row>
    <row r="4" spans="1:17" ht="96" customHeight="1" thickBot="1">
      <c r="A4" s="119"/>
      <c r="B4" s="212"/>
      <c r="C4" s="120"/>
      <c r="D4" s="43" t="s">
        <v>27</v>
      </c>
      <c r="E4" s="44" t="s">
        <v>28</v>
      </c>
      <c r="F4" s="45" t="s">
        <v>29</v>
      </c>
      <c r="G4" s="45" t="s">
        <v>30</v>
      </c>
      <c r="H4" s="45" t="s">
        <v>31</v>
      </c>
      <c r="I4" s="45" t="s">
        <v>32</v>
      </c>
      <c r="J4" s="45" t="s">
        <v>33</v>
      </c>
      <c r="K4" s="45" t="s">
        <v>34</v>
      </c>
      <c r="L4" s="45" t="s">
        <v>35</v>
      </c>
      <c r="M4" s="45" t="s">
        <v>36</v>
      </c>
      <c r="N4" s="45" t="s">
        <v>37</v>
      </c>
      <c r="O4" s="45" t="s">
        <v>38</v>
      </c>
      <c r="P4" s="45" t="s">
        <v>39</v>
      </c>
      <c r="Q4" s="206"/>
    </row>
    <row r="5" spans="1:17" ht="44.25" thickBot="1">
      <c r="A5" s="41">
        <v>1</v>
      </c>
      <c r="B5" s="207" t="s">
        <v>43</v>
      </c>
      <c r="C5" s="208"/>
      <c r="D5" s="50" t="s">
        <v>45</v>
      </c>
      <c r="E5" s="50" t="s">
        <v>44</v>
      </c>
      <c r="F5" s="50" t="s">
        <v>45</v>
      </c>
      <c r="G5" s="50" t="s">
        <v>45</v>
      </c>
      <c r="H5" s="50" t="s">
        <v>45</v>
      </c>
      <c r="I5" s="50" t="s">
        <v>44</v>
      </c>
      <c r="J5" s="50" t="s">
        <v>44</v>
      </c>
      <c r="K5" s="50" t="s">
        <v>44</v>
      </c>
      <c r="L5" s="50" t="s">
        <v>45</v>
      </c>
      <c r="M5" s="50" t="s">
        <v>45</v>
      </c>
      <c r="N5" s="50" t="s">
        <v>44</v>
      </c>
      <c r="O5" s="50" t="s">
        <v>44</v>
      </c>
      <c r="P5" s="50" t="s">
        <v>44</v>
      </c>
      <c r="Q5" s="42"/>
    </row>
    <row r="6" spans="1:19" ht="22.5" thickBot="1">
      <c r="A6" s="4">
        <v>2</v>
      </c>
      <c r="B6" s="201" t="s">
        <v>40</v>
      </c>
      <c r="C6" s="202"/>
      <c r="D6" s="5">
        <v>4.1</v>
      </c>
      <c r="E6" s="23">
        <v>4.3</v>
      </c>
      <c r="F6" s="5">
        <v>0</v>
      </c>
      <c r="G6" s="7" t="s">
        <v>24</v>
      </c>
      <c r="H6" s="5">
        <v>4.19</v>
      </c>
      <c r="I6" s="7">
        <v>4.3</v>
      </c>
      <c r="J6" s="5">
        <v>0.84</v>
      </c>
      <c r="K6" s="7" t="s">
        <v>24</v>
      </c>
      <c r="L6" s="7" t="s">
        <v>24</v>
      </c>
      <c r="M6" s="7" t="s">
        <v>24</v>
      </c>
      <c r="N6" s="7">
        <v>4.19</v>
      </c>
      <c r="O6" s="7">
        <v>3.9</v>
      </c>
      <c r="P6" s="7" t="s">
        <v>24</v>
      </c>
      <c r="Q6" s="6"/>
      <c r="S6" s="46"/>
    </row>
    <row r="7" spans="1:17" ht="23.25" customHeight="1" thickBot="1">
      <c r="A7" s="40">
        <v>3</v>
      </c>
      <c r="B7" s="143" t="s">
        <v>41</v>
      </c>
      <c r="C7" s="144"/>
      <c r="D7" s="9">
        <v>1</v>
      </c>
      <c r="E7" s="25">
        <v>2</v>
      </c>
      <c r="F7" s="9">
        <v>2.33</v>
      </c>
      <c r="G7" s="9">
        <v>2</v>
      </c>
      <c r="H7" s="9">
        <v>2</v>
      </c>
      <c r="I7" s="9">
        <v>2</v>
      </c>
      <c r="J7" s="9">
        <v>1.67</v>
      </c>
      <c r="K7" s="9">
        <v>1</v>
      </c>
      <c r="L7" s="9">
        <v>1.67</v>
      </c>
      <c r="M7" s="9">
        <v>1.33</v>
      </c>
      <c r="N7" s="9">
        <v>2</v>
      </c>
      <c r="O7" s="9">
        <v>3.33</v>
      </c>
      <c r="P7" s="9">
        <v>1.33</v>
      </c>
      <c r="Q7" s="8"/>
    </row>
    <row r="8" spans="1:17" ht="23.25" customHeight="1" thickBot="1">
      <c r="A8" s="40">
        <v>4</v>
      </c>
      <c r="B8" s="143" t="s">
        <v>42</v>
      </c>
      <c r="C8" s="144"/>
      <c r="D8" s="9">
        <v>1.26</v>
      </c>
      <c r="E8" s="25">
        <v>1.78</v>
      </c>
      <c r="F8" s="9">
        <v>2.93</v>
      </c>
      <c r="G8" s="9">
        <v>1.7</v>
      </c>
      <c r="H8" s="9">
        <v>2.8</v>
      </c>
      <c r="I8" s="9">
        <v>1.78</v>
      </c>
      <c r="J8" s="9">
        <v>2.02</v>
      </c>
      <c r="K8" s="9">
        <v>1.28</v>
      </c>
      <c r="L8" s="9">
        <v>0.7</v>
      </c>
      <c r="M8" s="9">
        <v>0.7</v>
      </c>
      <c r="N8" s="9">
        <v>1.85</v>
      </c>
      <c r="O8" s="9">
        <v>3.58</v>
      </c>
      <c r="P8" s="9">
        <v>2.33</v>
      </c>
      <c r="Q8" s="12"/>
    </row>
    <row r="9" spans="1:17" ht="45.75" customHeight="1" thickBot="1">
      <c r="A9" s="40">
        <v>5</v>
      </c>
      <c r="B9" s="143" t="s">
        <v>46</v>
      </c>
      <c r="C9" s="144"/>
      <c r="D9" s="48">
        <v>0.75</v>
      </c>
      <c r="E9" s="49">
        <v>2.63</v>
      </c>
      <c r="F9" s="48">
        <v>1.25</v>
      </c>
      <c r="G9" s="48">
        <v>1</v>
      </c>
      <c r="H9" s="48">
        <v>3.25</v>
      </c>
      <c r="I9" s="48">
        <v>2.63</v>
      </c>
      <c r="J9" s="48">
        <v>2.37</v>
      </c>
      <c r="K9" s="48">
        <v>1.87</v>
      </c>
      <c r="L9" s="48">
        <v>1.5</v>
      </c>
      <c r="M9" s="48">
        <v>0.75</v>
      </c>
      <c r="N9" s="48">
        <v>2.38</v>
      </c>
      <c r="O9" s="48">
        <v>3.5</v>
      </c>
      <c r="P9" s="48">
        <v>1.63</v>
      </c>
      <c r="Q9" s="47"/>
    </row>
    <row r="10" spans="1:17" ht="23.25" customHeight="1" thickBot="1">
      <c r="A10" s="41">
        <v>6</v>
      </c>
      <c r="B10" s="147" t="s">
        <v>22</v>
      </c>
      <c r="C10" s="148"/>
      <c r="D10" s="15">
        <v>1</v>
      </c>
      <c r="E10" s="30">
        <v>2</v>
      </c>
      <c r="F10" s="15">
        <v>1</v>
      </c>
      <c r="G10" s="15">
        <v>2</v>
      </c>
      <c r="H10" s="15">
        <v>3</v>
      </c>
      <c r="I10" s="15">
        <v>2</v>
      </c>
      <c r="J10" s="15">
        <v>1</v>
      </c>
      <c r="K10" s="15">
        <v>1</v>
      </c>
      <c r="L10" s="15">
        <v>2</v>
      </c>
      <c r="M10" s="15">
        <v>1</v>
      </c>
      <c r="N10" s="15">
        <v>2</v>
      </c>
      <c r="O10" s="15">
        <v>4</v>
      </c>
      <c r="P10" s="15">
        <v>1</v>
      </c>
      <c r="Q10" s="39"/>
    </row>
    <row r="11" spans="1:18" ht="37.5" customHeight="1" thickBot="1">
      <c r="A11" s="203" t="s">
        <v>23</v>
      </c>
      <c r="B11" s="204"/>
      <c r="C11" s="213"/>
      <c r="D11" s="16">
        <v>1.46</v>
      </c>
      <c r="E11" s="16">
        <v>2.49</v>
      </c>
      <c r="F11" s="16">
        <v>1.87</v>
      </c>
      <c r="G11" s="16">
        <v>1.32</v>
      </c>
      <c r="H11" s="16">
        <v>3.05</v>
      </c>
      <c r="I11" s="16">
        <v>2.49</v>
      </c>
      <c r="J11" s="16">
        <v>1.38</v>
      </c>
      <c r="K11" s="16">
        <v>1.29</v>
      </c>
      <c r="L11" s="16">
        <v>1.46</v>
      </c>
      <c r="M11" s="16">
        <v>0.94</v>
      </c>
      <c r="N11" s="16">
        <v>2.41</v>
      </c>
      <c r="O11" s="16">
        <v>3.58</v>
      </c>
      <c r="P11" s="16">
        <v>1.68</v>
      </c>
      <c r="Q11" s="22">
        <v>1.18</v>
      </c>
      <c r="R11" s="37"/>
    </row>
  </sheetData>
  <sheetProtection/>
  <mergeCells count="12">
    <mergeCell ref="B10:C10"/>
    <mergeCell ref="B5:C5"/>
    <mergeCell ref="A3:C4"/>
    <mergeCell ref="A11:C11"/>
    <mergeCell ref="A1:Q1"/>
    <mergeCell ref="A2:Q2"/>
    <mergeCell ref="B9:C9"/>
    <mergeCell ref="B8:C8"/>
    <mergeCell ref="B6:C6"/>
    <mergeCell ref="B7:C7"/>
    <mergeCell ref="D3:P3"/>
    <mergeCell ref="Q3:Q4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Normal="110" zoomScaleSheetLayoutView="100" workbookViewId="0" topLeftCell="A1">
      <selection activeCell="P6" sqref="P6"/>
    </sheetView>
  </sheetViews>
  <sheetFormatPr defaultColWidth="9.00390625" defaultRowHeight="32.25" customHeight="1"/>
  <cols>
    <col min="1" max="1" width="5.57421875" style="2" customWidth="1"/>
    <col min="2" max="2" width="9.00390625" style="2" customWidth="1"/>
    <col min="3" max="3" width="34.421875" style="2" customWidth="1"/>
    <col min="4" max="4" width="7.8515625" style="3" customWidth="1"/>
    <col min="5" max="5" width="7.8515625" style="20" customWidth="1"/>
    <col min="6" max="7" width="7.8515625" style="2" customWidth="1"/>
    <col min="8" max="8" width="7.8515625" style="1" customWidth="1"/>
    <col min="9" max="18" width="7.8515625" style="2" customWidth="1"/>
    <col min="19" max="19" width="3.421875" style="2" customWidth="1"/>
    <col min="20" max="20" width="8.00390625" style="2" bestFit="1" customWidth="1"/>
    <col min="21" max="16384" width="9.00390625" style="2" customWidth="1"/>
  </cols>
  <sheetData>
    <row r="1" spans="1:18" ht="24.75" customHeight="1">
      <c r="A1" s="223" t="s">
        <v>102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5.2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21" customHeight="1">
      <c r="A3" s="196" t="s">
        <v>83</v>
      </c>
      <c r="B3" s="197"/>
      <c r="C3" s="197"/>
      <c r="D3" s="197"/>
      <c r="E3" s="197"/>
      <c r="F3" s="197"/>
      <c r="G3" s="197"/>
      <c r="H3" s="219"/>
      <c r="I3" s="197"/>
      <c r="J3" s="197"/>
      <c r="K3" s="197"/>
      <c r="L3" s="197"/>
      <c r="M3" s="197"/>
      <c r="N3" s="197"/>
      <c r="O3" s="197"/>
      <c r="P3" s="197"/>
      <c r="Q3" s="197"/>
      <c r="R3" s="219"/>
    </row>
    <row r="4" spans="1:18" ht="19.5" customHeight="1">
      <c r="A4" s="154" t="s">
        <v>0</v>
      </c>
      <c r="B4" s="155"/>
      <c r="C4" s="156"/>
      <c r="D4" s="160" t="s">
        <v>1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ht="79.5" customHeight="1">
      <c r="A5" s="157"/>
      <c r="B5" s="158"/>
      <c r="C5" s="159"/>
      <c r="D5" s="276" t="s">
        <v>127</v>
      </c>
      <c r="E5" s="275" t="s">
        <v>141</v>
      </c>
      <c r="F5" s="276" t="s">
        <v>128</v>
      </c>
      <c r="G5" s="249" t="s">
        <v>129</v>
      </c>
      <c r="H5" s="248" t="s">
        <v>130</v>
      </c>
      <c r="I5" s="249" t="s">
        <v>131</v>
      </c>
      <c r="J5" s="248" t="s">
        <v>132</v>
      </c>
      <c r="K5" s="249" t="s">
        <v>140</v>
      </c>
      <c r="L5" s="248" t="s">
        <v>133</v>
      </c>
      <c r="M5" s="249" t="s">
        <v>134</v>
      </c>
      <c r="N5" s="248" t="s">
        <v>135</v>
      </c>
      <c r="O5" s="249" t="s">
        <v>136</v>
      </c>
      <c r="P5" s="249" t="s">
        <v>137</v>
      </c>
      <c r="Q5" s="249" t="s">
        <v>138</v>
      </c>
      <c r="R5" s="248" t="s">
        <v>139</v>
      </c>
    </row>
    <row r="6" spans="1:18" ht="40.5" customHeight="1">
      <c r="A6" s="162" t="s">
        <v>100</v>
      </c>
      <c r="B6" s="226"/>
      <c r="C6" s="226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</row>
    <row r="7" spans="1:18" ht="24.75" customHeight="1">
      <c r="A7" s="169" t="s">
        <v>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14" customFormat="1" ht="22.5" customHeight="1">
      <c r="A8" s="96">
        <v>2.1</v>
      </c>
      <c r="B8" s="184" t="s">
        <v>26</v>
      </c>
      <c r="C8" s="184"/>
      <c r="D8" s="279"/>
      <c r="E8" s="280"/>
      <c r="F8" s="279"/>
      <c r="G8" s="279"/>
      <c r="H8" s="281"/>
      <c r="I8" s="279"/>
      <c r="J8" s="279"/>
      <c r="K8" s="279"/>
      <c r="L8" s="279"/>
      <c r="M8" s="279"/>
      <c r="N8" s="279"/>
      <c r="O8" s="279"/>
      <c r="P8" s="279"/>
      <c r="Q8" s="279"/>
      <c r="R8" s="281"/>
    </row>
    <row r="9" spans="1:18" s="114" customFormat="1" ht="22.5" customHeight="1">
      <c r="A9" s="96">
        <v>2.2</v>
      </c>
      <c r="B9" s="184" t="s">
        <v>65</v>
      </c>
      <c r="C9" s="214"/>
      <c r="D9" s="279"/>
      <c r="E9" s="280"/>
      <c r="F9" s="279"/>
      <c r="G9" s="279"/>
      <c r="H9" s="281"/>
      <c r="I9" s="279"/>
      <c r="J9" s="279"/>
      <c r="K9" s="279"/>
      <c r="L9" s="279"/>
      <c r="M9" s="279"/>
      <c r="N9" s="279"/>
      <c r="O9" s="279"/>
      <c r="P9" s="279"/>
      <c r="Q9" s="279"/>
      <c r="R9" s="281"/>
    </row>
    <row r="10" spans="1:18" s="114" customFormat="1" ht="22.5" customHeight="1">
      <c r="A10" s="96">
        <v>2.2</v>
      </c>
      <c r="B10" s="184" t="s">
        <v>6</v>
      </c>
      <c r="C10" s="184"/>
      <c r="D10" s="279"/>
      <c r="E10" s="280"/>
      <c r="F10" s="279"/>
      <c r="G10" s="279"/>
      <c r="H10" s="281"/>
      <c r="I10" s="279"/>
      <c r="J10" s="279"/>
      <c r="K10" s="279"/>
      <c r="L10" s="279"/>
      <c r="M10" s="279"/>
      <c r="N10" s="279"/>
      <c r="O10" s="279"/>
      <c r="P10" s="279"/>
      <c r="Q10" s="279"/>
      <c r="R10" s="281"/>
    </row>
    <row r="11" spans="1:18" ht="24.75" customHeight="1">
      <c r="A11" s="98"/>
      <c r="B11" s="217" t="s">
        <v>74</v>
      </c>
      <c r="C11" s="218"/>
      <c r="D11" s="106" t="str">
        <f>IF(AND(D8="-",D9="-",D10="-"),"-",_xlfn.IFERROR(AVERAGE(D8:D10),"auto-calculate"))</f>
        <v>auto-calculate</v>
      </c>
      <c r="E11" s="106" t="str">
        <f aca="true" t="shared" si="0" ref="E11:R11">IF(AND(E8="-",E9="-",E10="-"),"-",_xlfn.IFERROR(AVERAGE(E8:E10),"auto-calculate"))</f>
        <v>auto-calculate</v>
      </c>
      <c r="F11" s="106" t="str">
        <f t="shared" si="0"/>
        <v>auto-calculate</v>
      </c>
      <c r="G11" s="106" t="str">
        <f t="shared" si="0"/>
        <v>auto-calculate</v>
      </c>
      <c r="H11" s="106" t="str">
        <f t="shared" si="0"/>
        <v>auto-calculate</v>
      </c>
      <c r="I11" s="106" t="str">
        <f t="shared" si="0"/>
        <v>auto-calculate</v>
      </c>
      <c r="J11" s="106" t="str">
        <f t="shared" si="0"/>
        <v>auto-calculate</v>
      </c>
      <c r="K11" s="106" t="str">
        <f t="shared" si="0"/>
        <v>auto-calculate</v>
      </c>
      <c r="L11" s="106" t="str">
        <f t="shared" si="0"/>
        <v>auto-calculate</v>
      </c>
      <c r="M11" s="106" t="str">
        <f t="shared" si="0"/>
        <v>auto-calculate</v>
      </c>
      <c r="N11" s="106" t="str">
        <f t="shared" si="0"/>
        <v>auto-calculate</v>
      </c>
      <c r="O11" s="106" t="str">
        <f t="shared" si="0"/>
        <v>auto-calculate</v>
      </c>
      <c r="P11" s="106" t="str">
        <f t="shared" si="0"/>
        <v>auto-calculate</v>
      </c>
      <c r="Q11" s="106" t="str">
        <f t="shared" si="0"/>
        <v>auto-calculate</v>
      </c>
      <c r="R11" s="106" t="str">
        <f t="shared" si="0"/>
        <v>auto-calculate</v>
      </c>
    </row>
    <row r="12" spans="1:18" ht="24.75" customHeight="1">
      <c r="A12" s="169" t="s">
        <v>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</row>
    <row r="13" spans="1:18" ht="22.5" customHeight="1">
      <c r="A13" s="95">
        <v>3.1</v>
      </c>
      <c r="B13" s="161" t="s">
        <v>9</v>
      </c>
      <c r="C13" s="161"/>
      <c r="D13" s="234"/>
      <c r="E13" s="235"/>
      <c r="F13" s="234"/>
      <c r="G13" s="236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</row>
    <row r="14" spans="1:18" ht="22.5" customHeight="1">
      <c r="A14" s="95">
        <v>3.2</v>
      </c>
      <c r="B14" s="161" t="s">
        <v>10</v>
      </c>
      <c r="C14" s="161"/>
      <c r="D14" s="234"/>
      <c r="E14" s="235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</row>
    <row r="15" spans="1:18" ht="22.5" customHeight="1">
      <c r="A15" s="95">
        <v>3.3</v>
      </c>
      <c r="B15" s="161" t="s">
        <v>11</v>
      </c>
      <c r="C15" s="161"/>
      <c r="D15" s="234"/>
      <c r="E15" s="235"/>
      <c r="F15" s="237"/>
      <c r="G15" s="237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18" ht="24.75" customHeight="1">
      <c r="A16" s="217" t="s">
        <v>75</v>
      </c>
      <c r="B16" s="220"/>
      <c r="C16" s="218"/>
      <c r="D16" s="106" t="str">
        <f>IF(AND(D13="-",D14="-",D15="-"),"-",_xlfn.IFERROR(AVERAGE(D13:D15),"auto-calcuate"))</f>
        <v>auto-calcuate</v>
      </c>
      <c r="E16" s="106" t="str">
        <f aca="true" t="shared" si="1" ref="E16:R16">IF(AND(E13="-",E14="-",E15="-"),"-",_xlfn.IFERROR(AVERAGE(E13:E15),"auto-calcuate"))</f>
        <v>auto-calcuate</v>
      </c>
      <c r="F16" s="106" t="str">
        <f t="shared" si="1"/>
        <v>auto-calcuate</v>
      </c>
      <c r="G16" s="106" t="str">
        <f t="shared" si="1"/>
        <v>auto-calcuate</v>
      </c>
      <c r="H16" s="106" t="str">
        <f t="shared" si="1"/>
        <v>auto-calcuate</v>
      </c>
      <c r="I16" s="106" t="str">
        <f t="shared" si="1"/>
        <v>auto-calcuate</v>
      </c>
      <c r="J16" s="106" t="str">
        <f t="shared" si="1"/>
        <v>auto-calcuate</v>
      </c>
      <c r="K16" s="106" t="str">
        <f t="shared" si="1"/>
        <v>auto-calcuate</v>
      </c>
      <c r="L16" s="106" t="str">
        <f t="shared" si="1"/>
        <v>auto-calcuate</v>
      </c>
      <c r="M16" s="106" t="str">
        <f t="shared" si="1"/>
        <v>auto-calcuate</v>
      </c>
      <c r="N16" s="106" t="str">
        <f t="shared" si="1"/>
        <v>auto-calcuate</v>
      </c>
      <c r="O16" s="106" t="str">
        <f t="shared" si="1"/>
        <v>auto-calcuate</v>
      </c>
      <c r="P16" s="106" t="str">
        <f t="shared" si="1"/>
        <v>auto-calcuate</v>
      </c>
      <c r="Q16" s="106" t="str">
        <f t="shared" si="1"/>
        <v>auto-calcuate</v>
      </c>
      <c r="R16" s="106" t="str">
        <f t="shared" si="1"/>
        <v>auto-calcuate</v>
      </c>
    </row>
    <row r="17" spans="1:18" ht="24.75" customHeight="1">
      <c r="A17" s="169" t="s">
        <v>12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</row>
    <row r="18" spans="1:18" ht="22.5" customHeight="1">
      <c r="A18" s="95">
        <v>4.1</v>
      </c>
      <c r="B18" s="161" t="s">
        <v>13</v>
      </c>
      <c r="C18" s="161"/>
      <c r="D18" s="234"/>
      <c r="E18" s="235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</row>
    <row r="19" spans="1:18" ht="22.5" customHeight="1">
      <c r="A19" s="95">
        <v>4.2</v>
      </c>
      <c r="B19" s="161" t="s">
        <v>14</v>
      </c>
      <c r="C19" s="161"/>
      <c r="D19" s="234"/>
      <c r="E19" s="235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</row>
    <row r="20" spans="1:18" ht="22.5" customHeight="1">
      <c r="A20" s="95">
        <v>4.3</v>
      </c>
      <c r="B20" s="161" t="s">
        <v>15</v>
      </c>
      <c r="C20" s="161"/>
      <c r="D20" s="234"/>
      <c r="E20" s="235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</row>
    <row r="21" spans="1:18" ht="24.75" customHeight="1">
      <c r="A21" s="99"/>
      <c r="B21" s="215" t="s">
        <v>76</v>
      </c>
      <c r="C21" s="215"/>
      <c r="D21" s="106" t="str">
        <f>IF(AND(D18="-",D19="-",D20="-"),"-",_xlfn.IFERROR(AVERAGE(D18:D20),"auto-calcuate"))</f>
        <v>auto-calcuate</v>
      </c>
      <c r="E21" s="106" t="str">
        <f aca="true" t="shared" si="2" ref="E21:R21">IF(AND(E18="-",E19="-",E20="-"),"-",_xlfn.IFERROR(AVERAGE(E18:E20),"auto-calcuate"))</f>
        <v>auto-calcuate</v>
      </c>
      <c r="F21" s="106" t="str">
        <f t="shared" si="2"/>
        <v>auto-calcuate</v>
      </c>
      <c r="G21" s="106" t="str">
        <f t="shared" si="2"/>
        <v>auto-calcuate</v>
      </c>
      <c r="H21" s="106" t="str">
        <f t="shared" si="2"/>
        <v>auto-calcuate</v>
      </c>
      <c r="I21" s="106" t="str">
        <f t="shared" si="2"/>
        <v>auto-calcuate</v>
      </c>
      <c r="J21" s="106" t="str">
        <f t="shared" si="2"/>
        <v>auto-calcuate</v>
      </c>
      <c r="K21" s="106" t="str">
        <f t="shared" si="2"/>
        <v>auto-calcuate</v>
      </c>
      <c r="L21" s="106" t="str">
        <f t="shared" si="2"/>
        <v>auto-calcuate</v>
      </c>
      <c r="M21" s="106" t="str">
        <f t="shared" si="2"/>
        <v>auto-calcuate</v>
      </c>
      <c r="N21" s="106" t="str">
        <f t="shared" si="2"/>
        <v>auto-calcuate</v>
      </c>
      <c r="O21" s="106" t="str">
        <f t="shared" si="2"/>
        <v>auto-calcuate</v>
      </c>
      <c r="P21" s="106" t="str">
        <f t="shared" si="2"/>
        <v>auto-calcuate</v>
      </c>
      <c r="Q21" s="106" t="str">
        <f t="shared" si="2"/>
        <v>auto-calcuate</v>
      </c>
      <c r="R21" s="106" t="str">
        <f t="shared" si="2"/>
        <v>auto-calcuate</v>
      </c>
    </row>
    <row r="22" spans="1:18" ht="24.75" customHeight="1">
      <c r="A22" s="169" t="s">
        <v>16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</row>
    <row r="23" spans="1:18" ht="22.5" customHeight="1">
      <c r="A23" s="95">
        <v>5.1</v>
      </c>
      <c r="B23" s="161" t="s">
        <v>17</v>
      </c>
      <c r="C23" s="161"/>
      <c r="D23" s="234"/>
      <c r="E23" s="235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</row>
    <row r="24" spans="1:18" ht="22.5" customHeight="1">
      <c r="A24" s="95">
        <v>5.2</v>
      </c>
      <c r="B24" s="161" t="s">
        <v>18</v>
      </c>
      <c r="C24" s="161"/>
      <c r="D24" s="234"/>
      <c r="E24" s="235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</row>
    <row r="25" spans="1:18" ht="22.5" customHeight="1">
      <c r="A25" s="95">
        <v>5.3</v>
      </c>
      <c r="B25" s="161" t="s">
        <v>19</v>
      </c>
      <c r="C25" s="161"/>
      <c r="D25" s="234"/>
      <c r="E25" s="235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</row>
    <row r="26" spans="1:18" ht="22.5" customHeight="1">
      <c r="A26" s="97">
        <v>5.4</v>
      </c>
      <c r="B26" s="179" t="s">
        <v>20</v>
      </c>
      <c r="C26" s="179"/>
      <c r="D26" s="234"/>
      <c r="E26" s="235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</row>
    <row r="27" spans="1:18" ht="24.75" customHeight="1">
      <c r="A27" s="100"/>
      <c r="B27" s="215" t="s">
        <v>77</v>
      </c>
      <c r="C27" s="215"/>
      <c r="D27" s="106" t="str">
        <f>IF(AND(D23="-",D24="-",D25="-",D26="-"),"-",_xlfn.IFERROR(AVERAGE(D23:D26),"auto-calculate"))</f>
        <v>auto-calculate</v>
      </c>
      <c r="E27" s="106" t="str">
        <f aca="true" t="shared" si="3" ref="E27:R27">IF(AND(E23="-",E24="-",E25="-",E26="-"),"-",_xlfn.IFERROR(AVERAGE(E23:E26),"auto-calculate"))</f>
        <v>auto-calculate</v>
      </c>
      <c r="F27" s="106" t="str">
        <f t="shared" si="3"/>
        <v>auto-calculate</v>
      </c>
      <c r="G27" s="106" t="str">
        <f t="shared" si="3"/>
        <v>auto-calculate</v>
      </c>
      <c r="H27" s="106" t="str">
        <f t="shared" si="3"/>
        <v>auto-calculate</v>
      </c>
      <c r="I27" s="106" t="str">
        <f t="shared" si="3"/>
        <v>auto-calculate</v>
      </c>
      <c r="J27" s="106" t="str">
        <f t="shared" si="3"/>
        <v>auto-calculate</v>
      </c>
      <c r="K27" s="106" t="str">
        <f t="shared" si="3"/>
        <v>auto-calculate</v>
      </c>
      <c r="L27" s="106" t="str">
        <f t="shared" si="3"/>
        <v>auto-calculate</v>
      </c>
      <c r="M27" s="106" t="str">
        <f t="shared" si="3"/>
        <v>auto-calculate</v>
      </c>
      <c r="N27" s="106" t="str">
        <f t="shared" si="3"/>
        <v>auto-calculate</v>
      </c>
      <c r="O27" s="106" t="str">
        <f t="shared" si="3"/>
        <v>auto-calculate</v>
      </c>
      <c r="P27" s="106" t="str">
        <f t="shared" si="3"/>
        <v>auto-calculate</v>
      </c>
      <c r="Q27" s="106" t="str">
        <f t="shared" si="3"/>
        <v>auto-calculate</v>
      </c>
      <c r="R27" s="106" t="str">
        <f t="shared" si="3"/>
        <v>auto-calculate</v>
      </c>
    </row>
    <row r="28" spans="1:18" ht="24.75" customHeight="1">
      <c r="A28" s="169" t="s">
        <v>21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18" ht="22.5" customHeight="1">
      <c r="A29" s="95">
        <v>6.1</v>
      </c>
      <c r="B29" s="161" t="s">
        <v>22</v>
      </c>
      <c r="C29" s="161"/>
      <c r="D29" s="234"/>
      <c r="E29" s="235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</row>
    <row r="30" spans="1:18" ht="24" customHeight="1">
      <c r="A30" s="100"/>
      <c r="B30" s="215" t="s">
        <v>78</v>
      </c>
      <c r="C30" s="215"/>
      <c r="D30" s="106" t="str">
        <f>IF(D29="-","-",IF(D29="","auto-calculate",D29))</f>
        <v>auto-calculate</v>
      </c>
      <c r="E30" s="106" t="str">
        <f aca="true" t="shared" si="4" ref="E30:R30">IF(E29="-","-",IF(E29="","auto-calculate",E29))</f>
        <v>auto-calculate</v>
      </c>
      <c r="F30" s="106" t="str">
        <f t="shared" si="4"/>
        <v>auto-calculate</v>
      </c>
      <c r="G30" s="106" t="str">
        <f t="shared" si="4"/>
        <v>auto-calculate</v>
      </c>
      <c r="H30" s="106" t="str">
        <f t="shared" si="4"/>
        <v>auto-calculate</v>
      </c>
      <c r="I30" s="106" t="str">
        <f t="shared" si="4"/>
        <v>auto-calculate</v>
      </c>
      <c r="J30" s="106" t="str">
        <f t="shared" si="4"/>
        <v>auto-calculate</v>
      </c>
      <c r="K30" s="106" t="str">
        <f t="shared" si="4"/>
        <v>auto-calculate</v>
      </c>
      <c r="L30" s="106" t="str">
        <f t="shared" si="4"/>
        <v>auto-calculate</v>
      </c>
      <c r="M30" s="106" t="str">
        <f t="shared" si="4"/>
        <v>auto-calculate</v>
      </c>
      <c r="N30" s="106" t="str">
        <f t="shared" si="4"/>
        <v>auto-calculate</v>
      </c>
      <c r="O30" s="106" t="str">
        <f t="shared" si="4"/>
        <v>auto-calculate</v>
      </c>
      <c r="P30" s="106" t="str">
        <f t="shared" si="4"/>
        <v>auto-calculate</v>
      </c>
      <c r="Q30" s="106" t="str">
        <f t="shared" si="4"/>
        <v>auto-calculate</v>
      </c>
      <c r="R30" s="106" t="str">
        <f t="shared" si="4"/>
        <v>auto-calculate</v>
      </c>
    </row>
    <row r="31" spans="1:18" ht="24.75" customHeight="1">
      <c r="A31" s="101"/>
      <c r="B31" s="216" t="s">
        <v>23</v>
      </c>
      <c r="C31" s="216"/>
      <c r="D31" s="107" t="str">
        <f>_xlfn.IFERROR(ROUND(AVERAGE(D8,D9,D10,D13,D14,D15,D18,D19,D20,D23,D24,D25,D26,D29),2),"auto-calculate")</f>
        <v>auto-calculate</v>
      </c>
      <c r="E31" s="107" t="str">
        <f aca="true" t="shared" si="5" ref="E31:R31">_xlfn.IFERROR(ROUND(AVERAGE(E8,E9,E10,E13,E14,E15,E18,E19,E20,E23,E24,E25,E26,E29),2),"auto-calculate")</f>
        <v>auto-calculate</v>
      </c>
      <c r="F31" s="107" t="str">
        <f t="shared" si="5"/>
        <v>auto-calculate</v>
      </c>
      <c r="G31" s="107" t="str">
        <f t="shared" si="5"/>
        <v>auto-calculate</v>
      </c>
      <c r="H31" s="107" t="str">
        <f t="shared" si="5"/>
        <v>auto-calculate</v>
      </c>
      <c r="I31" s="107" t="str">
        <f t="shared" si="5"/>
        <v>auto-calculate</v>
      </c>
      <c r="J31" s="107" t="str">
        <f t="shared" si="5"/>
        <v>auto-calculate</v>
      </c>
      <c r="K31" s="107" t="str">
        <f t="shared" si="5"/>
        <v>auto-calculate</v>
      </c>
      <c r="L31" s="107" t="str">
        <f t="shared" si="5"/>
        <v>auto-calculate</v>
      </c>
      <c r="M31" s="107" t="str">
        <f t="shared" si="5"/>
        <v>auto-calculate</v>
      </c>
      <c r="N31" s="107" t="str">
        <f t="shared" si="5"/>
        <v>auto-calculate</v>
      </c>
      <c r="O31" s="107" t="str">
        <f t="shared" si="5"/>
        <v>auto-calculate</v>
      </c>
      <c r="P31" s="107" t="str">
        <f t="shared" si="5"/>
        <v>auto-calculate</v>
      </c>
      <c r="Q31" s="107" t="str">
        <f t="shared" si="5"/>
        <v>auto-calculate</v>
      </c>
      <c r="R31" s="107" t="str">
        <f t="shared" si="5"/>
        <v>auto-calculate</v>
      </c>
    </row>
    <row r="32" spans="1:18" ht="24.75" customHeight="1">
      <c r="A32" s="221" t="s">
        <v>69</v>
      </c>
      <c r="B32" s="221"/>
      <c r="C32" s="221"/>
      <c r="D32" s="222" t="str">
        <f>_xlfn.IFERROR(ROUND(AVERAGE(D31:R31),2),"auto-calculate")</f>
        <v>auto-calculate</v>
      </c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</row>
    <row r="33" spans="1:18" ht="20.25" customHeight="1">
      <c r="A33" s="278" t="s">
        <v>97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</row>
    <row r="34" spans="3:8" ht="24.75" customHeight="1">
      <c r="C34" s="83"/>
      <c r="D34" s="85"/>
      <c r="E34" s="86"/>
      <c r="F34" s="83"/>
      <c r="G34" s="83"/>
      <c r="H34" s="83"/>
    </row>
    <row r="35" spans="3:8" ht="21" customHeight="1">
      <c r="C35" s="83"/>
      <c r="D35" s="85"/>
      <c r="E35" s="86"/>
      <c r="F35" s="83"/>
      <c r="G35" s="83"/>
      <c r="H35" s="83"/>
    </row>
    <row r="36" spans="3:8" ht="22.5" customHeight="1">
      <c r="C36" s="83"/>
      <c r="D36" s="85"/>
      <c r="E36" s="86"/>
      <c r="F36" s="83"/>
      <c r="G36" s="83"/>
      <c r="H36" s="83"/>
    </row>
    <row r="37" spans="3:8" ht="22.5" customHeight="1">
      <c r="C37" s="83"/>
      <c r="D37" s="85"/>
      <c r="E37" s="86"/>
      <c r="F37" s="83"/>
      <c r="G37" s="83"/>
      <c r="H37" s="83"/>
    </row>
    <row r="38" spans="3:8" ht="21.75" customHeight="1">
      <c r="C38" s="83"/>
      <c r="D38" s="85"/>
      <c r="E38" s="86"/>
      <c r="F38" s="83"/>
      <c r="G38" s="83"/>
      <c r="H38" s="87"/>
    </row>
    <row r="39" spans="3:8" ht="21" customHeight="1">
      <c r="C39" s="83"/>
      <c r="D39" s="85"/>
      <c r="E39" s="86"/>
      <c r="F39" s="83"/>
      <c r="G39" s="83"/>
      <c r="H39" s="83"/>
    </row>
    <row r="40" spans="3:8" ht="21" customHeight="1">
      <c r="C40" s="83"/>
      <c r="D40" s="85"/>
      <c r="E40" s="86"/>
      <c r="F40" s="83"/>
      <c r="G40" s="83"/>
      <c r="H40" s="83"/>
    </row>
    <row r="41" spans="3:8" ht="21.75" customHeight="1">
      <c r="C41" s="83"/>
      <c r="D41" s="85"/>
      <c r="E41" s="86"/>
      <c r="F41" s="83"/>
      <c r="G41" s="83"/>
      <c r="H41" s="83"/>
    </row>
    <row r="42" spans="3:8" ht="18" customHeight="1">
      <c r="C42" s="83"/>
      <c r="D42" s="85"/>
      <c r="E42" s="86"/>
      <c r="F42" s="83"/>
      <c r="G42" s="83"/>
      <c r="H42" s="87"/>
    </row>
    <row r="43" spans="3:8" ht="24" customHeight="1">
      <c r="C43" s="83"/>
      <c r="D43" s="85"/>
      <c r="E43" s="86"/>
      <c r="F43" s="83"/>
      <c r="G43" s="83"/>
      <c r="H43" s="87"/>
    </row>
    <row r="44" spans="3:8" ht="22.5" customHeight="1">
      <c r="C44" s="83"/>
      <c r="D44" s="85"/>
      <c r="E44" s="86"/>
      <c r="F44" s="83"/>
      <c r="G44" s="83"/>
      <c r="H44" s="87"/>
    </row>
    <row r="45" spans="3:8" ht="32.25" customHeight="1">
      <c r="C45" s="83"/>
      <c r="D45" s="85"/>
      <c r="E45" s="86"/>
      <c r="F45" s="83"/>
      <c r="G45" s="83"/>
      <c r="H45" s="83"/>
    </row>
    <row r="46" spans="3:8" ht="32.25" customHeight="1">
      <c r="C46" s="83"/>
      <c r="D46" s="85"/>
      <c r="E46" s="86"/>
      <c r="F46" s="83"/>
      <c r="G46" s="83"/>
      <c r="H46" s="83"/>
    </row>
    <row r="47" spans="3:8" ht="32.25" customHeight="1">
      <c r="C47" s="83"/>
      <c r="D47" s="85"/>
      <c r="E47" s="86"/>
      <c r="F47" s="83"/>
      <c r="G47" s="83"/>
      <c r="H47" s="83"/>
    </row>
    <row r="48" spans="3:8" ht="32.25" customHeight="1">
      <c r="C48" s="83"/>
      <c r="D48" s="85"/>
      <c r="E48" s="86"/>
      <c r="F48" s="83"/>
      <c r="G48" s="83"/>
      <c r="H48" s="83"/>
    </row>
    <row r="49" spans="3:8" ht="32.25" customHeight="1">
      <c r="C49" s="83"/>
      <c r="D49" s="85"/>
      <c r="E49" s="86"/>
      <c r="F49" s="83"/>
      <c r="G49" s="83"/>
      <c r="H49" s="83"/>
    </row>
  </sheetData>
  <sheetProtection password="CC23" sheet="1"/>
  <mergeCells count="34">
    <mergeCell ref="A1:R1"/>
    <mergeCell ref="A2:R2"/>
    <mergeCell ref="B8:C8"/>
    <mergeCell ref="D4:R4"/>
    <mergeCell ref="A6:C6"/>
    <mergeCell ref="B29:C29"/>
    <mergeCell ref="B20:C20"/>
    <mergeCell ref="B21:C21"/>
    <mergeCell ref="A3:R3"/>
    <mergeCell ref="A4:C5"/>
    <mergeCell ref="A16:C16"/>
    <mergeCell ref="A22:R22"/>
    <mergeCell ref="A32:C32"/>
    <mergeCell ref="D32:R32"/>
    <mergeCell ref="A28:R28"/>
    <mergeCell ref="B26:C26"/>
    <mergeCell ref="B27:C27"/>
    <mergeCell ref="A7:R7"/>
    <mergeCell ref="B10:C10"/>
    <mergeCell ref="B11:C11"/>
    <mergeCell ref="B14:C14"/>
    <mergeCell ref="B15:C15"/>
    <mergeCell ref="B23:C23"/>
    <mergeCell ref="B24:C24"/>
    <mergeCell ref="A33:R33"/>
    <mergeCell ref="B9:C9"/>
    <mergeCell ref="B18:C18"/>
    <mergeCell ref="B30:C30"/>
    <mergeCell ref="A17:R17"/>
    <mergeCell ref="B31:C31"/>
    <mergeCell ref="B25:C25"/>
    <mergeCell ref="B19:C19"/>
    <mergeCell ref="B13:C13"/>
    <mergeCell ref="A12:R12"/>
  </mergeCells>
  <printOptions/>
  <pageMargins left="0.34" right="0.17" top="0.2" bottom="0.23" header="0.23" footer="0.17"/>
  <pageSetup fitToWidth="0" horizontalDpi="600" verticalDpi="600" orientation="portrait" paperSize="9" r:id="rId3"/>
  <headerFooter>
    <oddHeader>&amp;R&amp;"TH SarabunPSK,Regular"&amp;14 6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SheetLayoutView="100" workbookViewId="0" topLeftCell="A7">
      <selection activeCell="P6" sqref="P6"/>
    </sheetView>
  </sheetViews>
  <sheetFormatPr defaultColWidth="9.00390625" defaultRowHeight="15"/>
  <cols>
    <col min="1" max="1" width="5.57421875" style="2" customWidth="1"/>
    <col min="2" max="2" width="9.7109375" style="2" customWidth="1"/>
    <col min="3" max="3" width="44.7109375" style="2" customWidth="1"/>
    <col min="4" max="4" width="7.57421875" style="111" customWidth="1"/>
    <col min="5" max="5" width="7.57421875" style="115" customWidth="1"/>
    <col min="6" max="7" width="7.57421875" style="116" customWidth="1"/>
    <col min="8" max="8" width="8.00390625" style="2" bestFit="1" customWidth="1"/>
    <col min="9" max="16384" width="9.00390625" style="2" customWidth="1"/>
  </cols>
  <sheetData>
    <row r="1" spans="1:8" ht="18.75" customHeight="1">
      <c r="A1" s="173" t="s">
        <v>102</v>
      </c>
      <c r="B1" s="173"/>
      <c r="C1" s="173"/>
      <c r="D1" s="173"/>
      <c r="E1" s="173"/>
      <c r="F1" s="173"/>
      <c r="G1" s="173"/>
      <c r="H1" s="88"/>
    </row>
    <row r="2" spans="1:8" ht="18.75" customHeight="1">
      <c r="A2" s="227"/>
      <c r="B2" s="227"/>
      <c r="C2" s="227"/>
      <c r="D2" s="227"/>
      <c r="E2" s="227"/>
      <c r="F2" s="227"/>
      <c r="G2" s="227"/>
      <c r="H2" s="88"/>
    </row>
    <row r="3" spans="1:8" ht="27.75" customHeight="1">
      <c r="A3" s="153" t="s">
        <v>91</v>
      </c>
      <c r="B3" s="153"/>
      <c r="C3" s="153"/>
      <c r="D3" s="153"/>
      <c r="E3" s="153"/>
      <c r="F3" s="153"/>
      <c r="G3" s="153"/>
      <c r="H3" s="88"/>
    </row>
    <row r="4" spans="1:8" ht="19.5" customHeight="1">
      <c r="A4" s="154" t="s">
        <v>0</v>
      </c>
      <c r="B4" s="155"/>
      <c r="C4" s="156"/>
      <c r="D4" s="160" t="s">
        <v>1</v>
      </c>
      <c r="E4" s="160"/>
      <c r="F4" s="160"/>
      <c r="G4" s="160"/>
      <c r="H4" s="88"/>
    </row>
    <row r="5" spans="1:8" ht="89.25" customHeight="1">
      <c r="A5" s="157"/>
      <c r="B5" s="158"/>
      <c r="C5" s="159"/>
      <c r="D5" s="248" t="s">
        <v>142</v>
      </c>
      <c r="E5" s="249" t="s">
        <v>143</v>
      </c>
      <c r="F5" s="248" t="s">
        <v>144</v>
      </c>
      <c r="G5" s="249" t="s">
        <v>145</v>
      </c>
      <c r="H5" s="88"/>
    </row>
    <row r="6" spans="1:8" ht="50.25" customHeight="1">
      <c r="A6" s="228" t="s">
        <v>146</v>
      </c>
      <c r="B6" s="228"/>
      <c r="C6" s="228"/>
      <c r="D6" s="243"/>
      <c r="E6" s="243"/>
      <c r="F6" s="243"/>
      <c r="G6" s="243"/>
      <c r="H6" s="88"/>
    </row>
    <row r="7" spans="1:8" ht="23.25" customHeight="1">
      <c r="A7" s="169" t="s">
        <v>3</v>
      </c>
      <c r="B7" s="169"/>
      <c r="C7" s="169"/>
      <c r="D7" s="169"/>
      <c r="E7" s="169"/>
      <c r="F7" s="169"/>
      <c r="G7" s="169"/>
      <c r="H7" s="88"/>
    </row>
    <row r="8" spans="1:8" ht="24" customHeight="1">
      <c r="A8" s="94">
        <v>2.1</v>
      </c>
      <c r="B8" s="164" t="s">
        <v>26</v>
      </c>
      <c r="C8" s="164"/>
      <c r="D8" s="234"/>
      <c r="E8" s="235"/>
      <c r="F8" s="234"/>
      <c r="G8" s="234"/>
      <c r="H8" s="88"/>
    </row>
    <row r="9" spans="1:8" ht="24" customHeight="1">
      <c r="A9" s="94">
        <v>2.2</v>
      </c>
      <c r="B9" s="164" t="s">
        <v>5</v>
      </c>
      <c r="C9" s="164"/>
      <c r="D9" s="234"/>
      <c r="E9" s="235"/>
      <c r="F9" s="234"/>
      <c r="G9" s="234"/>
      <c r="H9" s="88"/>
    </row>
    <row r="10" spans="1:8" ht="24.75" customHeight="1">
      <c r="A10" s="185" t="s">
        <v>74</v>
      </c>
      <c r="B10" s="186"/>
      <c r="C10" s="187"/>
      <c r="D10" s="106" t="str">
        <f>IF(AND(D8="-",D9="-"),"-",_xlfn.IFERROR(AVERAGE(D8:D9),"auto-calculate"))</f>
        <v>auto-calculate</v>
      </c>
      <c r="E10" s="106" t="str">
        <f>IF(AND(E8="-",E9="-"),"-",_xlfn.IFERROR(AVERAGE(E8:E9),"auto-calculate"))</f>
        <v>auto-calculate</v>
      </c>
      <c r="F10" s="106" t="str">
        <f>IF(AND(F8="-",F9="-"),"-",_xlfn.IFERROR(AVERAGE(F8:F9),"auto-calculate"))</f>
        <v>auto-calculate</v>
      </c>
      <c r="G10" s="106" t="str">
        <f>IF(AND(G8="-",G9="-"),"-",_xlfn.IFERROR(AVERAGE(G8:G9),"auto-calculate"))</f>
        <v>auto-calculate</v>
      </c>
      <c r="H10" s="88"/>
    </row>
    <row r="11" spans="1:8" ht="23.25" customHeight="1">
      <c r="A11" s="176" t="s">
        <v>8</v>
      </c>
      <c r="B11" s="176"/>
      <c r="C11" s="176"/>
      <c r="D11" s="176"/>
      <c r="E11" s="176"/>
      <c r="F11" s="176"/>
      <c r="G11" s="176"/>
      <c r="H11" s="88"/>
    </row>
    <row r="12" spans="1:8" ht="23.25" customHeight="1">
      <c r="A12" s="94">
        <v>3.1</v>
      </c>
      <c r="B12" s="161" t="s">
        <v>9</v>
      </c>
      <c r="C12" s="161"/>
      <c r="D12" s="234"/>
      <c r="E12" s="235"/>
      <c r="F12" s="234"/>
      <c r="G12" s="236"/>
      <c r="H12" s="88"/>
    </row>
    <row r="13" spans="1:8" ht="23.25" customHeight="1">
      <c r="A13" s="94">
        <v>3.2</v>
      </c>
      <c r="B13" s="161" t="s">
        <v>10</v>
      </c>
      <c r="C13" s="161"/>
      <c r="D13" s="234"/>
      <c r="E13" s="235"/>
      <c r="F13" s="234"/>
      <c r="G13" s="234"/>
      <c r="H13" s="88"/>
    </row>
    <row r="14" spans="1:8" ht="23.25" customHeight="1">
      <c r="A14" s="94">
        <v>3.3</v>
      </c>
      <c r="B14" s="161" t="s">
        <v>11</v>
      </c>
      <c r="C14" s="161"/>
      <c r="D14" s="234"/>
      <c r="E14" s="235"/>
      <c r="F14" s="237"/>
      <c r="G14" s="237"/>
      <c r="H14" s="88"/>
    </row>
    <row r="15" spans="1:8" ht="24.75" customHeight="1">
      <c r="A15" s="185" t="s">
        <v>75</v>
      </c>
      <c r="B15" s="186"/>
      <c r="C15" s="187"/>
      <c r="D15" s="106" t="str">
        <f>IF(AND(D12="-",D13="-",D14="-"),"-",_xlfn.IFERROR(AVERAGE(D12:D14),"auto-calcuate"))</f>
        <v>auto-calcuate</v>
      </c>
      <c r="E15" s="106" t="str">
        <f>IF(AND(E12="-",E13="-",E14="-"),"-",_xlfn.IFERROR(AVERAGE(E12:E14),"auto-calcuate"))</f>
        <v>auto-calcuate</v>
      </c>
      <c r="F15" s="106" t="str">
        <f>IF(AND(F12="-",F13="-",F14="-"),"-",_xlfn.IFERROR(AVERAGE(F12:F14),"auto-calcuate"))</f>
        <v>auto-calcuate</v>
      </c>
      <c r="G15" s="106" t="str">
        <f>IF(AND(G12="-",G13="-",G14="-"),"-",_xlfn.IFERROR(AVERAGE(G12:G14),"auto-calcuate"))</f>
        <v>auto-calcuate</v>
      </c>
      <c r="H15" s="88"/>
    </row>
    <row r="16" spans="1:8" ht="23.25" customHeight="1">
      <c r="A16" s="176" t="s">
        <v>12</v>
      </c>
      <c r="B16" s="176"/>
      <c r="C16" s="176"/>
      <c r="D16" s="176"/>
      <c r="E16" s="176"/>
      <c r="F16" s="176"/>
      <c r="G16" s="176"/>
      <c r="H16" s="88"/>
    </row>
    <row r="17" spans="1:8" ht="23.25" customHeight="1">
      <c r="A17" s="94">
        <v>4.1</v>
      </c>
      <c r="B17" s="161" t="s">
        <v>13</v>
      </c>
      <c r="C17" s="161"/>
      <c r="D17" s="234"/>
      <c r="E17" s="235"/>
      <c r="F17" s="234"/>
      <c r="G17" s="234"/>
      <c r="H17" s="88"/>
    </row>
    <row r="18" spans="1:8" ht="23.25" customHeight="1">
      <c r="A18" s="94">
        <v>4.2</v>
      </c>
      <c r="B18" s="161" t="s">
        <v>14</v>
      </c>
      <c r="C18" s="161"/>
      <c r="D18" s="234"/>
      <c r="E18" s="235"/>
      <c r="F18" s="234"/>
      <c r="G18" s="234"/>
      <c r="H18" s="88"/>
    </row>
    <row r="19" spans="1:8" ht="23.25" customHeight="1">
      <c r="A19" s="94">
        <v>4.3</v>
      </c>
      <c r="B19" s="161" t="s">
        <v>15</v>
      </c>
      <c r="C19" s="161"/>
      <c r="D19" s="234"/>
      <c r="E19" s="235"/>
      <c r="F19" s="234"/>
      <c r="G19" s="234"/>
      <c r="H19" s="88"/>
    </row>
    <row r="20" spans="1:8" ht="24.75" customHeight="1">
      <c r="A20" s="185" t="s">
        <v>76</v>
      </c>
      <c r="B20" s="186"/>
      <c r="C20" s="187"/>
      <c r="D20" s="106" t="str">
        <f>IF(AND(D17="-",D18="-",D19="-"),"-",_xlfn.IFERROR(AVERAGE(D17:D19),"auto-calcuate"))</f>
        <v>auto-calcuate</v>
      </c>
      <c r="E20" s="106" t="str">
        <f>IF(AND(E17="-",E18="-",E19="-"),"-",_xlfn.IFERROR(AVERAGE(E17:E19),"auto-calcuate"))</f>
        <v>auto-calcuate</v>
      </c>
      <c r="F20" s="106" t="str">
        <f>IF(AND(F17="-",F18="-",F19="-"),"-",_xlfn.IFERROR(AVERAGE(F17:F19),"auto-calcuate"))</f>
        <v>auto-calcuate</v>
      </c>
      <c r="G20" s="106" t="str">
        <f>IF(AND(G17="-",G18="-",G19="-"),"-",_xlfn.IFERROR(AVERAGE(G17:G19),"auto-calcuate"))</f>
        <v>auto-calcuate</v>
      </c>
      <c r="H20" s="88"/>
    </row>
    <row r="21" spans="1:8" ht="23.25" customHeight="1">
      <c r="A21" s="176" t="s">
        <v>16</v>
      </c>
      <c r="B21" s="176"/>
      <c r="C21" s="176"/>
      <c r="D21" s="176"/>
      <c r="E21" s="176"/>
      <c r="F21" s="176"/>
      <c r="G21" s="176"/>
      <c r="H21" s="88"/>
    </row>
    <row r="22" spans="1:8" ht="24" customHeight="1">
      <c r="A22" s="94">
        <v>5.1</v>
      </c>
      <c r="B22" s="161" t="s">
        <v>17</v>
      </c>
      <c r="C22" s="161"/>
      <c r="D22" s="234"/>
      <c r="E22" s="235"/>
      <c r="F22" s="234"/>
      <c r="G22" s="234"/>
      <c r="H22" s="88"/>
    </row>
    <row r="23" spans="1:8" ht="24" customHeight="1">
      <c r="A23" s="94">
        <v>5.2</v>
      </c>
      <c r="B23" s="161" t="s">
        <v>18</v>
      </c>
      <c r="C23" s="161"/>
      <c r="D23" s="234"/>
      <c r="E23" s="235"/>
      <c r="F23" s="234"/>
      <c r="G23" s="234"/>
      <c r="H23" s="88"/>
    </row>
    <row r="24" spans="1:8" ht="24" customHeight="1">
      <c r="A24" s="94">
        <v>5.3</v>
      </c>
      <c r="B24" s="161" t="s">
        <v>19</v>
      </c>
      <c r="C24" s="161"/>
      <c r="D24" s="234"/>
      <c r="E24" s="235"/>
      <c r="F24" s="234"/>
      <c r="G24" s="234"/>
      <c r="H24" s="88"/>
    </row>
    <row r="25" spans="1:8" ht="24" customHeight="1">
      <c r="A25" s="96">
        <v>5.4</v>
      </c>
      <c r="B25" s="161" t="s">
        <v>20</v>
      </c>
      <c r="C25" s="161"/>
      <c r="D25" s="234"/>
      <c r="E25" s="235"/>
      <c r="F25" s="234"/>
      <c r="G25" s="234"/>
      <c r="H25" s="88"/>
    </row>
    <row r="26" spans="1:8" ht="24.75" customHeight="1">
      <c r="A26" s="185" t="s">
        <v>77</v>
      </c>
      <c r="B26" s="186"/>
      <c r="C26" s="187"/>
      <c r="D26" s="106" t="str">
        <f>IF(AND(D22="-",D23="-",D24="-",D25="-"),"-",_xlfn.IFERROR(AVERAGE(D22:D25),"auto-calculate"))</f>
        <v>auto-calculate</v>
      </c>
      <c r="E26" s="106" t="str">
        <f>IF(AND(E22="-",E23="-",E24="-",E25="-"),"-",_xlfn.IFERROR(AVERAGE(E22:E25),"auto-calculate"))</f>
        <v>auto-calculate</v>
      </c>
      <c r="F26" s="106" t="str">
        <f>IF(AND(F22="-",F23="-",F24="-",F25="-"),"-",_xlfn.IFERROR(AVERAGE(F22:F25),"auto-calculate"))</f>
        <v>auto-calculate</v>
      </c>
      <c r="G26" s="106" t="str">
        <f>IF(AND(G22="-",G23="-",G24="-",G25="-"),"-",_xlfn.IFERROR(AVERAGE(G22:G25),"auto-calculate"))</f>
        <v>auto-calculate</v>
      </c>
      <c r="H26" s="88"/>
    </row>
    <row r="27" spans="1:8" ht="23.25" customHeight="1">
      <c r="A27" s="176" t="s">
        <v>21</v>
      </c>
      <c r="B27" s="176"/>
      <c r="C27" s="176"/>
      <c r="D27" s="176"/>
      <c r="E27" s="176"/>
      <c r="F27" s="176"/>
      <c r="G27" s="176"/>
      <c r="H27" s="88"/>
    </row>
    <row r="28" spans="1:8" ht="23.25" customHeight="1">
      <c r="A28" s="94">
        <v>6.1</v>
      </c>
      <c r="B28" s="161" t="s">
        <v>22</v>
      </c>
      <c r="C28" s="161"/>
      <c r="D28" s="234"/>
      <c r="E28" s="235"/>
      <c r="F28" s="234"/>
      <c r="G28" s="234"/>
      <c r="H28" s="88"/>
    </row>
    <row r="29" spans="1:8" ht="24.75" customHeight="1">
      <c r="A29" s="185" t="s">
        <v>78</v>
      </c>
      <c r="B29" s="186"/>
      <c r="C29" s="187"/>
      <c r="D29" s="106" t="str">
        <f>IF(D28="-","-",IF(D28="","auto-calculate",D28))</f>
        <v>auto-calculate</v>
      </c>
      <c r="E29" s="106" t="str">
        <f>IF(E28="-","-",IF(E28="","auto-calculate",E28))</f>
        <v>auto-calculate</v>
      </c>
      <c r="F29" s="106" t="str">
        <f>IF(F28="-","-",IF(F28="","auto-calculate",F28))</f>
        <v>auto-calculate</v>
      </c>
      <c r="G29" s="106" t="str">
        <f>IF(G28="-","-",IF(G28="","auto-calculate",G28))</f>
        <v>auto-calculate</v>
      </c>
      <c r="H29" s="88"/>
    </row>
    <row r="30" spans="1:8" ht="24.75" customHeight="1">
      <c r="A30" s="188" t="s">
        <v>23</v>
      </c>
      <c r="B30" s="189"/>
      <c r="C30" s="190"/>
      <c r="D30" s="107" t="str">
        <f>_xlfn.IFERROR(ROUND(AVERAGE(D8,D9,D12,D13,D14,D17,D18,D19,D22,D23,D24,D25,D28),2),"auto-calculate")</f>
        <v>auto-calculate</v>
      </c>
      <c r="E30" s="107" t="str">
        <f>_xlfn.IFERROR(ROUND(AVERAGE(E8,E9,E12,E13,E14,E17,E18,E19,E22,E23,E24,E25,E28),2),"auto-calculate")</f>
        <v>auto-calculate</v>
      </c>
      <c r="F30" s="107" t="str">
        <f>_xlfn.IFERROR(ROUND(AVERAGE(F8,F9,F12,F13,F14,F17,F18,F19,F22,F23,F24,F25,F28),2),"auto-calculate")</f>
        <v>auto-calculate</v>
      </c>
      <c r="G30" s="107" t="str">
        <f>_xlfn.IFERROR(ROUND(AVERAGE(G8,G9,G12,G13,G14,G17,G18,G19,G22,G23,G24,G25,G28),2),"auto-calculate")</f>
        <v>auto-calculate</v>
      </c>
      <c r="H30" s="88"/>
    </row>
    <row r="31" spans="1:13" ht="27.75">
      <c r="A31" s="182" t="s">
        <v>69</v>
      </c>
      <c r="B31" s="182"/>
      <c r="C31" s="182"/>
      <c r="D31" s="229" t="str">
        <f>_xlfn.IFERROR(ROUND(AVERAGE(D30:G30),2),"auto-calculate")</f>
        <v>auto-calculate</v>
      </c>
      <c r="E31" s="230"/>
      <c r="F31" s="230"/>
      <c r="G31" s="230"/>
      <c r="H31" s="88"/>
      <c r="M31" s="88"/>
    </row>
    <row r="32" spans="1:7" ht="21.75">
      <c r="A32" s="282" t="s">
        <v>98</v>
      </c>
      <c r="B32" s="282"/>
      <c r="C32" s="282"/>
      <c r="D32" s="282"/>
      <c r="E32" s="282"/>
      <c r="F32" s="282"/>
      <c r="G32" s="282"/>
    </row>
  </sheetData>
  <sheetProtection password="CC23" sheet="1"/>
  <mergeCells count="33">
    <mergeCell ref="A4:C5"/>
    <mergeCell ref="A3:G3"/>
    <mergeCell ref="A10:C10"/>
    <mergeCell ref="A15:C15"/>
    <mergeCell ref="A20:C20"/>
    <mergeCell ref="A26:C26"/>
    <mergeCell ref="B23:C23"/>
    <mergeCell ref="B24:C24"/>
    <mergeCell ref="B25:C25"/>
    <mergeCell ref="B12:C12"/>
    <mergeCell ref="A31:C31"/>
    <mergeCell ref="D31:G31"/>
    <mergeCell ref="B18:C18"/>
    <mergeCell ref="B19:C19"/>
    <mergeCell ref="A21:G21"/>
    <mergeCell ref="A30:C30"/>
    <mergeCell ref="B13:C13"/>
    <mergeCell ref="B14:C14"/>
    <mergeCell ref="A27:G27"/>
    <mergeCell ref="B28:C28"/>
    <mergeCell ref="A29:C29"/>
    <mergeCell ref="A16:G16"/>
    <mergeCell ref="B17:C17"/>
    <mergeCell ref="A32:G32"/>
    <mergeCell ref="A1:G1"/>
    <mergeCell ref="A2:G2"/>
    <mergeCell ref="D4:G4"/>
    <mergeCell ref="A7:G7"/>
    <mergeCell ref="B8:C8"/>
    <mergeCell ref="B9:C9"/>
    <mergeCell ref="B22:C22"/>
    <mergeCell ref="A11:G11"/>
    <mergeCell ref="A6:C6"/>
  </mergeCells>
  <printOptions/>
  <pageMargins left="0.708661417322835" right="0.53" top="0.35" bottom="0.27" header="0.17" footer="0.17"/>
  <pageSetup fitToWidth="0" fitToHeight="1" horizontalDpi="600" verticalDpi="600" orientation="portrait" paperSize="9" scale="97" r:id="rId1"/>
  <headerFooter>
    <oddHeader>&amp;R&amp;"TH SarabunPSK,Regular"&amp;14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P-QA</cp:lastModifiedBy>
  <cp:lastPrinted>2018-04-26T03:48:35Z</cp:lastPrinted>
  <dcterms:created xsi:type="dcterms:W3CDTF">2015-08-14T06:06:07Z</dcterms:created>
  <dcterms:modified xsi:type="dcterms:W3CDTF">2018-04-26T03:56:19Z</dcterms:modified>
  <cp:category/>
  <cp:version/>
  <cp:contentType/>
  <cp:contentStatus/>
</cp:coreProperties>
</file>