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ปุ้ย\หน่วยงาน มทร\1.การประกันคุณภาพ (QA)\3.สกอ\ปีการศึกษา 59\Excel ตาราง IPO 58\"/>
    </mc:Choice>
  </mc:AlternateContent>
  <bookViews>
    <workbookView xWindow="0" yWindow="0" windowWidth="24000" windowHeight="9735" activeTab="3"/>
  </bookViews>
  <sheets>
    <sheet name="ตารางผลคะแนนตัว -(ผูกสูตร)" sheetId="1" r:id="rId1"/>
    <sheet name="ตาราง  IPO -คณะ (ผูกสูตร)" sheetId="2" r:id="rId2"/>
    <sheet name="ตารางผลคะแนนตัว (ไม่ผกสูตร)" sheetId="5" r:id="rId3"/>
    <sheet name="ตาราง  IPO -คณะ (ไม่ผูกสูตร)" sheetId="4" r:id="rId4"/>
  </sheets>
  <definedNames>
    <definedName name="_xlnm.Print_Area" localSheetId="1">'ตาราง  IPO -คณะ (ผูกสูตร)'!$A$1:$G$34</definedName>
    <definedName name="_xlnm.Print_Area" localSheetId="3">'ตาราง  IPO -คณะ (ไม่ผูกสูตร)'!$A$1:$G$34</definedName>
  </definedNames>
  <calcPr calcId="162913"/>
</workbook>
</file>

<file path=xl/calcChain.xml><?xml version="1.0" encoding="utf-8"?>
<calcChain xmlns="http://schemas.openxmlformats.org/spreadsheetml/2006/main">
  <c r="B21" i="1" l="1"/>
  <c r="B18" i="1"/>
  <c r="L12" i="4" l="1"/>
  <c r="K12" i="4"/>
  <c r="J12" i="4"/>
  <c r="K6" i="4"/>
  <c r="L8" i="4"/>
  <c r="J8" i="4"/>
  <c r="K7" i="4"/>
  <c r="L7" i="4"/>
  <c r="J7" i="4"/>
  <c r="K8" i="4"/>
  <c r="L6" i="4"/>
  <c r="J6" i="4"/>
  <c r="L9" i="4"/>
  <c r="K9" i="4"/>
  <c r="J9" i="4"/>
  <c r="L10" i="4"/>
  <c r="K10" i="4"/>
  <c r="J10" i="4"/>
  <c r="A2" i="4"/>
  <c r="A2" i="2"/>
  <c r="J6" i="2"/>
  <c r="L6" i="2"/>
  <c r="J7" i="2"/>
  <c r="L7" i="2"/>
  <c r="J8" i="2"/>
  <c r="L8" i="2"/>
  <c r="E10" i="2" l="1"/>
  <c r="L12" i="2" s="1"/>
  <c r="D10" i="2"/>
  <c r="K12" i="2" s="1"/>
  <c r="C10" i="2"/>
  <c r="J12" i="2" s="1"/>
  <c r="D9" i="2"/>
  <c r="K6" i="2" s="1"/>
  <c r="E5" i="2"/>
  <c r="L10" i="2" s="1"/>
  <c r="D5" i="2"/>
  <c r="K10" i="2" s="1"/>
  <c r="C5" i="2"/>
  <c r="J10" i="2" s="1"/>
  <c r="B26" i="1"/>
  <c r="F11" i="2" l="1"/>
  <c r="D8" i="2"/>
  <c r="K7" i="2" s="1"/>
  <c r="D7" i="2"/>
  <c r="K8" i="2" s="1"/>
  <c r="E6" i="2"/>
  <c r="L9" i="2" s="1"/>
  <c r="D6" i="2"/>
  <c r="K9" i="2" s="1"/>
  <c r="C6" i="2"/>
  <c r="J9" i="2" s="1"/>
  <c r="B25" i="1"/>
  <c r="B15" i="1"/>
  <c r="B10" i="1"/>
  <c r="F9" i="2" l="1"/>
  <c r="M15" i="2" s="1"/>
  <c r="F8" i="2"/>
  <c r="L15" i="2" s="1"/>
  <c r="F7" i="2"/>
  <c r="F6" i="2"/>
  <c r="J15" i="2" s="1"/>
  <c r="F5" i="2"/>
  <c r="I15" i="2" s="1"/>
  <c r="G9" i="2" l="1"/>
  <c r="G6" i="2"/>
  <c r="G5" i="2"/>
  <c r="G8" i="2"/>
  <c r="M15" i="4"/>
  <c r="L15" i="4"/>
  <c r="K15" i="4"/>
  <c r="K15" i="2"/>
  <c r="G7" i="2"/>
  <c r="J15" i="4"/>
  <c r="I15" i="4"/>
</calcChain>
</file>

<file path=xl/comments1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sharedStrings.xml><?xml version="1.0" encoding="utf-8"?>
<sst xmlns="http://schemas.openxmlformats.org/spreadsheetml/2006/main" count="119" uniqueCount="51">
  <si>
    <t>องค์ประกอบที่ 1 : การผลิตบัณฑิต</t>
  </si>
  <si>
    <t>คะแนน</t>
  </si>
  <si>
    <t>หมายเหตุ</t>
  </si>
  <si>
    <t>คะแนนเฉลี่ยองค์ประกอบที่ 1</t>
  </si>
  <si>
    <t>องค์ประกอบที่ 2 : บัณฑิต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</si>
  <si>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</si>
  <si>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</si>
  <si>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</si>
  <si>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</si>
  <si>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5.2 ระบบกำกับการประกันคุณภาพหลักสูตร  (กระบวนการ)</t>
  </si>
  <si>
    <t>คะแนนเฉลี่ยองค์ประกอบที่ 5</t>
  </si>
  <si>
    <t>คะแนนเฉลี่ยของผลการประเมินองค์ประกอบที่ 1-5 (รวม 13 ตัวบ่งชี้)</t>
  </si>
  <si>
    <t>องค์ ประกอบคุณภาพ</t>
  </si>
  <si>
    <t>คะแนนผ่าน</t>
  </si>
  <si>
    <t>ผลการประเมิน</t>
  </si>
  <si>
    <t>จำนวนตัวบ่งชี้</t>
  </si>
  <si>
    <t>I</t>
  </si>
  <si>
    <t>P</t>
  </si>
  <si>
    <t>O</t>
  </si>
  <si>
    <t>คะแนนเฉลี่ย</t>
  </si>
  <si>
    <t>-</t>
  </si>
  <si>
    <t>รวม</t>
  </si>
  <si>
    <t>*ตัวบ่งชี้ที่ 1.1 เป็นค่าคะแนนเฉลี่ยของผลการประเมินระดับหลักสูตร</t>
  </si>
  <si>
    <r>
      <t>องค์ประกอบที่ 3</t>
    </r>
    <r>
      <rPr>
        <b/>
        <sz val="14"/>
        <color theme="1"/>
        <rFont val="TH Sarabun New"/>
        <family val="2"/>
      </rPr>
      <t xml:space="preserve"> : นักศึกษา</t>
    </r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</si>
  <si>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</si>
  <si>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1.4 จำนวนนักศึกษาเต็มเวลาเทียบเท่าต่อจำนวนอาจารย์ประจำ (I)</t>
  </si>
  <si>
    <t>1.5 การบริการนักศึกษาระดับปริญญาตรี  (P)</t>
  </si>
  <si>
    <t>1.6 กิจกรรมนักศึกษาระดับปริญญาตรี (P)</t>
  </si>
  <si>
    <t>2.1 ระบบและกลไกการบริหารและพัฒนางานวิจัยหรืองานสร้างสรรค์ (P)</t>
  </si>
  <si>
    <t>2.2 เงินสนับสนุนงานวิจัยและงานสร้างสรรค์ (I)</t>
  </si>
  <si>
    <t>1.1 ผลการบริหารจัดการหลักสูตรโดยรวม (O)</t>
  </si>
  <si>
    <t>2.3 ผลงานทางวิชาการของอาจารย์ประจำและนักวิจัย (O)</t>
  </si>
  <si>
    <t>3.1 การบริการวิชาการแก่สังคม (P)</t>
  </si>
  <si>
    <t>4.1 ระบบและกลไกการทำนุบำรุงศิลปะและวัฒนธรรม (P)</t>
  </si>
  <si>
    <t>5.1 การบริหารของคณะเพื่อการกำกับติดตามผลลัพธ์ตามพันธกิจ กลุ่มสถาบัน และเอกลักษณ์ของคณะ (P)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</si>
  <si>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</si>
  <si>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</si>
  <si>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</si>
  <si>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</si>
  <si>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1</t>
  </si>
  <si>
    <t>คณะ …………………………………………………………………..</t>
  </si>
  <si>
    <t>ข้อมูล ณ วันที่ .........</t>
  </si>
  <si>
    <t>องค์ประกอบที่ 2 : การวิจัย</t>
  </si>
  <si>
    <r>
      <t>องค์ประกอบที่ 4</t>
    </r>
    <r>
      <rPr>
        <sz val="14"/>
        <color theme="1"/>
        <rFont val="TH SarabunPSK"/>
        <family val="2"/>
      </rPr>
      <t xml:space="preserve"> : </t>
    </r>
    <r>
      <rPr>
        <b/>
        <sz val="14"/>
        <color theme="1"/>
        <rFont val="TH SarabunPSK"/>
        <family val="2"/>
      </rPr>
      <t>การทำนุบำรุงศิลปะและวัฒนธรรม</t>
    </r>
  </si>
  <si>
    <t>องค์ประกอบที่ 5 : การบริหารจัดการ</t>
  </si>
  <si>
    <t>องค์ประกอบที่ 3 : การบริการวิชาการ</t>
  </si>
  <si>
    <t>1.2 อาจารย์ประจำคณะที่มีคุณวุฒิปริญญาเอก (I)</t>
  </si>
  <si>
    <t>1.3 อาจารย์ประจำคณะที่ดำรงตำแหน่งทางวิชาการ (I)</t>
  </si>
  <si>
    <t xml:space="preserve">ผลการประเมินคุณภาพภายในตามตัวบ่งชี้ ระดับคณะ ปีการศึกษา 2559 </t>
  </si>
  <si>
    <t>ตารางวิเคราะห์คุณภาพการศึกษาภายในระดับคณะ (IPO) ปีการศึกษา 2559</t>
  </si>
  <si>
    <t xml:space="preserve">ตารางบันทึกคะแนนผลการดำเนินงานตัวบ่งชี้ประกันคุณภาพภายใน ระดับคณะ ปีการศึกษา 2559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</si>
</sst>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u/>
      <sz val="14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indent="1"/>
    </xf>
    <xf numFmtId="0" fontId="4" fillId="0" borderId="0" xfId="0" applyFont="1" applyFill="1" applyProtection="1"/>
    <xf numFmtId="0" fontId="4" fillId="0" borderId="0" xfId="0" applyFont="1" applyProtection="1"/>
    <xf numFmtId="0" fontId="3" fillId="2" borderId="2" xfId="0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3" borderId="3" xfId="0" applyFont="1" applyFill="1" applyBorder="1" applyAlignment="1" applyProtection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2" fontId="4" fillId="4" borderId="3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4" fillId="0" borderId="0" xfId="0" applyFont="1" applyAlignment="1" applyProtection="1">
      <alignment wrapText="1"/>
    </xf>
    <xf numFmtId="2" fontId="4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6" fillId="5" borderId="3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wrapText="1"/>
    </xf>
    <xf numFmtId="0" fontId="6" fillId="5" borderId="3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center"/>
    </xf>
    <xf numFmtId="0" fontId="7" fillId="0" borderId="3" xfId="0" applyFont="1" applyBorder="1" applyProtection="1"/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2" fontId="8" fillId="0" borderId="0" xfId="0" applyNumberFormat="1" applyFont="1" applyProtection="1"/>
    <xf numFmtId="0" fontId="7" fillId="0" borderId="0" xfId="0" applyFont="1" applyBorder="1" applyProtection="1"/>
    <xf numFmtId="0" fontId="10" fillId="2" borderId="2" xfId="0" applyFont="1" applyFill="1" applyBorder="1" applyAlignment="1" applyProtection="1">
      <alignment vertical="center" wrapText="1"/>
    </xf>
    <xf numFmtId="2" fontId="11" fillId="2" borderId="3" xfId="0" applyNumberFormat="1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wrapText="1"/>
    </xf>
    <xf numFmtId="2" fontId="11" fillId="0" borderId="4" xfId="0" applyNumberFormat="1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2" fontId="11" fillId="3" borderId="3" xfId="0" applyNumberFormat="1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/>
    </xf>
    <xf numFmtId="2" fontId="11" fillId="0" borderId="3" xfId="0" applyNumberFormat="1" applyFont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2" fontId="11" fillId="4" borderId="3" xfId="0" applyNumberFormat="1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vertical="center"/>
    </xf>
    <xf numFmtId="0" fontId="13" fillId="0" borderId="0" xfId="0" applyFont="1" applyProtection="1"/>
    <xf numFmtId="0" fontId="12" fillId="5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12" fillId="5" borderId="3" xfId="0" applyFont="1" applyFill="1" applyBorder="1" applyAlignment="1" applyProtection="1">
      <alignment horizontal="left" vertical="top" wrapText="1" indent="1"/>
    </xf>
    <xf numFmtId="0" fontId="14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left" indent="1"/>
    </xf>
    <xf numFmtId="0" fontId="13" fillId="0" borderId="0" xfId="0" applyFont="1" applyBorder="1" applyProtection="1"/>
    <xf numFmtId="0" fontId="14" fillId="0" borderId="4" xfId="0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2" fontId="15" fillId="0" borderId="0" xfId="0" applyNumberFormat="1" applyFont="1" applyBorder="1" applyAlignment="1" applyProtection="1">
      <alignment horizontal="center"/>
    </xf>
    <xf numFmtId="0" fontId="14" fillId="0" borderId="3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14" fillId="0" borderId="0" xfId="0" applyFont="1" applyProtection="1"/>
    <xf numFmtId="2" fontId="13" fillId="0" borderId="0" xfId="0" applyNumberFormat="1" applyFont="1" applyProtection="1"/>
    <xf numFmtId="0" fontId="14" fillId="0" borderId="0" xfId="0" applyFont="1" applyBorder="1" applyProtection="1"/>
    <xf numFmtId="0" fontId="11" fillId="0" borderId="0" xfId="0" applyFont="1" applyAlignment="1" applyProtection="1">
      <alignment wrapText="1"/>
    </xf>
    <xf numFmtId="2" fontId="14" fillId="0" borderId="3" xfId="0" applyNumberFormat="1" applyFont="1" applyFill="1" applyBorder="1" applyAlignment="1" applyProtection="1">
      <alignment horizontal="center" vertical="center" wrapText="1"/>
    </xf>
    <xf numFmtId="2" fontId="14" fillId="0" borderId="3" xfId="0" applyNumberFormat="1" applyFont="1" applyFill="1" applyBorder="1" applyAlignment="1" applyProtection="1">
      <alignment horizontal="center" vertical="center"/>
    </xf>
    <xf numFmtId="2" fontId="14" fillId="0" borderId="3" xfId="0" applyNumberFormat="1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3" xfId="0" applyFont="1" applyFill="1" applyBorder="1" applyProtection="1"/>
    <xf numFmtId="2" fontId="7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 applyProtection="1">
      <alignment horizontal="center" vertical="center"/>
    </xf>
    <xf numFmtId="2" fontId="7" fillId="0" borderId="3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Protection="1"/>
    <xf numFmtId="0" fontId="11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 </a:t>
            </a:r>
            <a:r>
              <a:rPr lang="en-US" sz="1200" b="0" i="0" baseline="0">
                <a:effectLst/>
              </a:rPr>
              <a:t>IPO</a:t>
            </a:r>
            <a:r>
              <a:rPr lang="th-TH" sz="1200" b="0" i="0" baseline="0">
                <a:effectLst/>
              </a:rPr>
              <a:t> 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3663186222400182E-2"/>
          <c:y val="0.20167814563398709"/>
          <c:w val="0.88428104985531797"/>
          <c:h val="0.32197326878816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-คณะ (ผูกสูตร)'!$I$6:$L$11</c:f>
              <c:multiLvlStrCache>
                <c:ptCount val="4"/>
                <c:lvl>
                  <c:pt idx="1">
                    <c:v>I</c:v>
                  </c:pt>
                  <c:pt idx="2">
                    <c:v>P</c:v>
                  </c:pt>
                  <c:pt idx="3">
                    <c:v>O</c:v>
                  </c:pt>
                </c:lvl>
                <c:lvl>
                  <c:pt idx="0">
                    <c:v>องค์ประกอบที่ 1</c:v>
                  </c:pt>
                  <c:pt idx="1">
                    <c:v>#DIV/0!</c:v>
                  </c:pt>
                  <c:pt idx="2">
                    <c:v>#DIV/0!</c:v>
                  </c:pt>
                  <c:pt idx="3">
                    <c:v>0.00</c:v>
                  </c:pt>
                </c:lvl>
                <c:lvl>
                  <c:pt idx="0">
                    <c:v>องค์ประกอบที่ 2</c:v>
                  </c:pt>
                  <c:pt idx="1">
                    <c:v>0.00</c:v>
                  </c:pt>
                  <c:pt idx="2">
                    <c:v>0.00</c:v>
                  </c:pt>
                  <c:pt idx="3">
                    <c:v>0.00</c:v>
                  </c:pt>
                </c:lvl>
                <c:lvl>
                  <c:pt idx="0">
                    <c:v>องค์ประกอบที่ 3</c:v>
                  </c:pt>
                  <c:pt idx="1">
                    <c:v>-</c:v>
                  </c:pt>
                  <c:pt idx="2">
                    <c:v>0</c:v>
                  </c:pt>
                  <c:pt idx="3">
                    <c:v>-</c:v>
                  </c:pt>
                </c:lvl>
                <c:lvl>
                  <c:pt idx="0">
                    <c:v>องค์ประกอบที่ 4</c:v>
                  </c:pt>
                  <c:pt idx="1">
                    <c:v>-</c:v>
                  </c:pt>
                  <c:pt idx="2">
                    <c:v>0</c:v>
                  </c:pt>
                  <c:pt idx="3">
                    <c:v>-</c:v>
                  </c:pt>
                </c:lvl>
                <c:lvl>
                  <c:pt idx="0">
                    <c:v>องค์ประกอบที่ 5</c:v>
                  </c:pt>
                  <c:pt idx="1">
                    <c:v>-</c:v>
                  </c:pt>
                  <c:pt idx="2">
                    <c:v>#DIV/0!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-คณะ (ผูกสูตร)'!$I$12:$L$12</c:f>
              <c:numCache>
                <c:formatCode>0.00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E31-82C6-DAF6B3BB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40184"/>
        <c:axId val="646139400"/>
      </c:barChart>
      <c:catAx>
        <c:axId val="6461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39400"/>
        <c:crosses val="autoZero"/>
        <c:auto val="1"/>
        <c:lblAlgn val="ctr"/>
        <c:lblOffset val="100"/>
        <c:noMultiLvlLbl val="0"/>
      </c:catAx>
      <c:valAx>
        <c:axId val="646139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40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9775371828521452E-2"/>
          <c:y val="0.23984587506190297"/>
          <c:w val="0.87966907261592298"/>
          <c:h val="0.60699386360776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 IPO -คณะ (ผูกสูตร)'!$I$14:$M$14</c:f>
              <c:strCache>
                <c:ptCount val="5"/>
                <c:pt idx="0">
                  <c:v>องค์ประกอบที่ 1</c:v>
                </c:pt>
                <c:pt idx="1">
                  <c:v>องค์ประกอบที่ 2</c:v>
                </c:pt>
                <c:pt idx="2">
                  <c:v>องค์ประกอบที่ 3</c:v>
                </c:pt>
                <c:pt idx="3">
                  <c:v>องค์ประกอบที่ 4</c:v>
                </c:pt>
                <c:pt idx="4">
                  <c:v>องค์ประกอบที่ 5</c:v>
                </c:pt>
              </c:strCache>
            </c:strRef>
          </c:cat>
          <c:val>
            <c:numRef>
              <c:f>'ตาราง  IPO -คณะ (ผูกสูตร)'!$I$15:$M$15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C72-A547-4CC8DC93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39008"/>
        <c:axId val="646143320"/>
      </c:barChart>
      <c:catAx>
        <c:axId val="6461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43320"/>
        <c:crosses val="autoZero"/>
        <c:auto val="1"/>
        <c:lblAlgn val="ctr"/>
        <c:lblOffset val="100"/>
        <c:noMultiLvlLbl val="0"/>
      </c:catAx>
      <c:valAx>
        <c:axId val="6461433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6139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4597</xdr:colOff>
      <xdr:row>3</xdr:row>
      <xdr:rowOff>1825</xdr:rowOff>
    </xdr:from>
    <xdr:to>
      <xdr:col>7</xdr:col>
      <xdr:colOff>164224</xdr:colOff>
      <xdr:row>4</xdr:row>
      <xdr:rowOff>33130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84880" y="1360173"/>
          <a:ext cx="2545018" cy="1182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149087</xdr:colOff>
      <xdr:row>12</xdr:row>
      <xdr:rowOff>48864</xdr:rowOff>
    </xdr:from>
    <xdr:to>
      <xdr:col>6</xdr:col>
      <xdr:colOff>1548848</xdr:colOff>
      <xdr:row>23</xdr:row>
      <xdr:rowOff>8282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144946</xdr:colOff>
      <xdr:row>23</xdr:row>
      <xdr:rowOff>106847</xdr:rowOff>
    </xdr:from>
    <xdr:to>
      <xdr:col>6</xdr:col>
      <xdr:colOff>1540564</xdr:colOff>
      <xdr:row>34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57978</xdr:colOff>
      <xdr:row>3</xdr:row>
      <xdr:rowOff>74543</xdr:rowOff>
    </xdr:from>
    <xdr:to>
      <xdr:col>7</xdr:col>
      <xdr:colOff>217605</xdr:colOff>
      <xdr:row>4</xdr:row>
      <xdr:rowOff>105848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4BF286-6257-40CB-874A-FCF2907BC291}"/>
            </a:ext>
          </a:extLst>
        </xdr:cNvPr>
        <xdr:cNvSpPr txBox="1"/>
      </xdr:nvSpPr>
      <xdr:spPr>
        <a:xfrm>
          <a:off x="4638261" y="1524000"/>
          <a:ext cx="2545018" cy="1182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7"/>
  <sheetViews>
    <sheetView topLeftCell="A16" zoomScale="130" zoomScaleNormal="130" workbookViewId="0">
      <selection activeCell="B4" sqref="B4"/>
    </sheetView>
  </sheetViews>
  <sheetFormatPr defaultRowHeight="21.75" x14ac:dyDescent="0.5"/>
  <cols>
    <col min="1" max="1" width="58.75" style="22" customWidth="1"/>
    <col min="2" max="2" width="12.625" style="23" customWidth="1"/>
    <col min="3" max="3" width="14.375" style="5" customWidth="1"/>
    <col min="4" max="8" width="9" style="4"/>
    <col min="9" max="16384" width="9" style="5"/>
  </cols>
  <sheetData>
    <row r="1" spans="1:8" x14ac:dyDescent="0.5">
      <c r="A1" s="84" t="s">
        <v>48</v>
      </c>
      <c r="B1" s="84"/>
      <c r="C1" s="84"/>
    </row>
    <row r="2" spans="1:8" ht="23.25" customHeight="1" x14ac:dyDescent="0.5">
      <c r="A2" s="85" t="s">
        <v>40</v>
      </c>
      <c r="B2" s="85"/>
      <c r="C2" s="85"/>
    </row>
    <row r="3" spans="1:8" s="10" customFormat="1" ht="24.95" customHeight="1" x14ac:dyDescent="0.2">
      <c r="A3" s="39" t="s">
        <v>0</v>
      </c>
      <c r="B3" s="40" t="s">
        <v>1</v>
      </c>
      <c r="C3" s="41" t="s">
        <v>2</v>
      </c>
      <c r="D3" s="9"/>
      <c r="E3" s="9"/>
      <c r="F3" s="9"/>
      <c r="G3" s="9"/>
      <c r="H3" s="9"/>
    </row>
    <row r="4" spans="1:8" s="10" customFormat="1" ht="24.95" customHeight="1" x14ac:dyDescent="0.2">
      <c r="A4" s="42" t="s">
        <v>30</v>
      </c>
      <c r="B4" s="43"/>
      <c r="C4" s="83"/>
      <c r="D4" s="9"/>
      <c r="E4" s="9"/>
      <c r="F4" s="9"/>
      <c r="G4" s="9"/>
      <c r="H4" s="9"/>
    </row>
    <row r="5" spans="1:8" s="10" customFormat="1" ht="24.95" customHeight="1" x14ac:dyDescent="0.2">
      <c r="A5" s="42" t="s">
        <v>46</v>
      </c>
      <c r="B5" s="43"/>
      <c r="C5" s="83"/>
      <c r="D5" s="9"/>
      <c r="E5" s="9"/>
      <c r="F5" s="9"/>
      <c r="G5" s="9"/>
      <c r="H5" s="9"/>
    </row>
    <row r="6" spans="1:8" s="10" customFormat="1" ht="24.95" customHeight="1" x14ac:dyDescent="0.2">
      <c r="A6" s="42" t="s">
        <v>47</v>
      </c>
      <c r="B6" s="43"/>
      <c r="C6" s="83"/>
      <c r="D6" s="9"/>
      <c r="E6" s="9"/>
      <c r="F6" s="9"/>
      <c r="G6" s="9"/>
      <c r="H6" s="9"/>
    </row>
    <row r="7" spans="1:8" s="10" customFormat="1" ht="24.95" customHeight="1" x14ac:dyDescent="0.2">
      <c r="A7" s="42" t="s">
        <v>25</v>
      </c>
      <c r="B7" s="43"/>
      <c r="C7" s="83"/>
      <c r="D7" s="9"/>
      <c r="E7" s="9"/>
      <c r="F7" s="9"/>
      <c r="G7" s="9"/>
      <c r="H7" s="9"/>
    </row>
    <row r="8" spans="1:8" s="10" customFormat="1" ht="24.95" customHeight="1" x14ac:dyDescent="0.2">
      <c r="A8" s="42" t="s">
        <v>26</v>
      </c>
      <c r="B8" s="43"/>
      <c r="C8" s="83"/>
      <c r="D8" s="9"/>
      <c r="E8" s="9"/>
      <c r="F8" s="9"/>
      <c r="G8" s="9"/>
      <c r="H8" s="9"/>
    </row>
    <row r="9" spans="1:8" s="10" customFormat="1" ht="24.95" customHeight="1" x14ac:dyDescent="0.2">
      <c r="A9" s="42" t="s">
        <v>27</v>
      </c>
      <c r="B9" s="43"/>
      <c r="C9" s="83"/>
      <c r="D9" s="9"/>
      <c r="E9" s="9"/>
      <c r="F9" s="9"/>
      <c r="G9" s="9"/>
      <c r="H9" s="9"/>
    </row>
    <row r="10" spans="1:8" s="10" customFormat="1" ht="24.95" customHeight="1" x14ac:dyDescent="0.2">
      <c r="A10" s="44" t="s">
        <v>3</v>
      </c>
      <c r="B10" s="45" t="e">
        <f>AVERAGE(B4:B9)</f>
        <v>#DIV/0!</v>
      </c>
      <c r="C10" s="46"/>
      <c r="D10" s="9"/>
      <c r="E10" s="9"/>
      <c r="F10" s="9"/>
      <c r="G10" s="9"/>
      <c r="H10" s="9"/>
    </row>
    <row r="11" spans="1:8" s="10" customFormat="1" ht="24.95" customHeight="1" x14ac:dyDescent="0.2">
      <c r="A11" s="47" t="s">
        <v>42</v>
      </c>
      <c r="B11" s="40"/>
      <c r="C11" s="48"/>
      <c r="D11" s="9"/>
      <c r="E11" s="9"/>
      <c r="F11" s="9"/>
      <c r="G11" s="9"/>
      <c r="H11" s="9"/>
    </row>
    <row r="12" spans="1:8" s="10" customFormat="1" ht="36.75" customHeight="1" x14ac:dyDescent="0.2">
      <c r="A12" s="42" t="s">
        <v>28</v>
      </c>
      <c r="B12" s="49"/>
      <c r="C12" s="83"/>
      <c r="D12" s="9"/>
      <c r="E12" s="9"/>
      <c r="F12" s="9"/>
      <c r="G12" s="9"/>
      <c r="H12" s="9"/>
    </row>
    <row r="13" spans="1:8" s="10" customFormat="1" ht="24.95" customHeight="1" x14ac:dyDescent="0.2">
      <c r="A13" s="42" t="s">
        <v>29</v>
      </c>
      <c r="B13" s="49"/>
      <c r="C13" s="83"/>
      <c r="D13" s="9"/>
      <c r="E13" s="9"/>
      <c r="F13" s="9"/>
      <c r="G13" s="9"/>
      <c r="H13" s="9"/>
    </row>
    <row r="14" spans="1:8" s="10" customFormat="1" ht="24.95" customHeight="1" x14ac:dyDescent="0.2">
      <c r="A14" s="42" t="s">
        <v>31</v>
      </c>
      <c r="B14" s="49"/>
      <c r="C14" s="83"/>
      <c r="D14" s="9"/>
      <c r="E14" s="9"/>
      <c r="F14" s="9"/>
      <c r="G14" s="9"/>
      <c r="H14" s="9"/>
    </row>
    <row r="15" spans="1:8" s="10" customFormat="1" ht="24.95" customHeight="1" x14ac:dyDescent="0.2">
      <c r="A15" s="44" t="s">
        <v>5</v>
      </c>
      <c r="B15" s="45" t="e">
        <f>AVERAGE(B12:B14)</f>
        <v>#DIV/0!</v>
      </c>
      <c r="C15" s="46"/>
      <c r="D15" s="9"/>
      <c r="E15" s="9"/>
      <c r="F15" s="9"/>
      <c r="G15" s="9"/>
      <c r="H15" s="9"/>
    </row>
    <row r="16" spans="1:8" s="10" customFormat="1" ht="24.95" customHeight="1" x14ac:dyDescent="0.2">
      <c r="A16" s="47" t="s">
        <v>45</v>
      </c>
      <c r="B16" s="40"/>
      <c r="C16" s="48"/>
      <c r="D16" s="9"/>
      <c r="E16" s="9"/>
      <c r="F16" s="9"/>
      <c r="G16" s="9"/>
      <c r="H16" s="9"/>
    </row>
    <row r="17" spans="1:8" s="10" customFormat="1" ht="24.95" customHeight="1" x14ac:dyDescent="0.2">
      <c r="A17" s="42" t="s">
        <v>32</v>
      </c>
      <c r="B17" s="49"/>
      <c r="C17" s="83"/>
      <c r="D17" s="9"/>
      <c r="E17" s="9"/>
      <c r="F17" s="9"/>
      <c r="G17" s="9"/>
      <c r="H17" s="9"/>
    </row>
    <row r="18" spans="1:8" s="10" customFormat="1" ht="24.95" customHeight="1" x14ac:dyDescent="0.2">
      <c r="A18" s="44" t="s">
        <v>6</v>
      </c>
      <c r="B18" s="45" t="e">
        <f>AVERAGE(B17)</f>
        <v>#DIV/0!</v>
      </c>
      <c r="C18" s="46"/>
      <c r="D18" s="9"/>
      <c r="E18" s="9"/>
      <c r="F18" s="9"/>
      <c r="G18" s="9"/>
      <c r="H18" s="9"/>
    </row>
    <row r="19" spans="1:8" s="10" customFormat="1" ht="24.95" customHeight="1" x14ac:dyDescent="0.2">
      <c r="A19" s="47" t="s">
        <v>43</v>
      </c>
      <c r="B19" s="40"/>
      <c r="C19" s="48"/>
      <c r="D19" s="9"/>
      <c r="E19" s="9"/>
      <c r="F19" s="9"/>
      <c r="G19" s="9"/>
      <c r="H19" s="9"/>
    </row>
    <row r="20" spans="1:8" s="10" customFormat="1" ht="24.95" customHeight="1" x14ac:dyDescent="0.2">
      <c r="A20" s="42" t="s">
        <v>33</v>
      </c>
      <c r="B20" s="49"/>
      <c r="C20" s="83"/>
      <c r="D20" s="9"/>
      <c r="E20" s="9"/>
      <c r="F20" s="9"/>
      <c r="G20" s="9"/>
      <c r="H20" s="9"/>
    </row>
    <row r="21" spans="1:8" s="10" customFormat="1" ht="24.95" customHeight="1" x14ac:dyDescent="0.2">
      <c r="A21" s="44" t="s">
        <v>7</v>
      </c>
      <c r="B21" s="45" t="e">
        <f>AVERAGE(B20)</f>
        <v>#DIV/0!</v>
      </c>
      <c r="C21" s="46"/>
      <c r="D21" s="9"/>
      <c r="E21" s="9"/>
      <c r="F21" s="9"/>
      <c r="G21" s="9"/>
      <c r="H21" s="9"/>
    </row>
    <row r="22" spans="1:8" s="10" customFormat="1" ht="24.95" customHeight="1" x14ac:dyDescent="0.2">
      <c r="A22" s="47" t="s">
        <v>44</v>
      </c>
      <c r="B22" s="40"/>
      <c r="C22" s="48"/>
      <c r="D22" s="9"/>
      <c r="E22" s="9"/>
      <c r="F22" s="9"/>
      <c r="G22" s="9"/>
      <c r="H22" s="9"/>
    </row>
    <row r="23" spans="1:8" s="10" customFormat="1" ht="39.950000000000003" customHeight="1" x14ac:dyDescent="0.2">
      <c r="A23" s="42" t="s">
        <v>34</v>
      </c>
      <c r="B23" s="49"/>
      <c r="C23" s="83"/>
      <c r="D23" s="9"/>
      <c r="E23" s="9"/>
      <c r="F23" s="9"/>
      <c r="G23" s="9"/>
      <c r="H23" s="9"/>
    </row>
    <row r="24" spans="1:8" s="10" customFormat="1" ht="24.95" customHeight="1" x14ac:dyDescent="0.2">
      <c r="A24" s="42" t="s">
        <v>9</v>
      </c>
      <c r="B24" s="49"/>
      <c r="C24" s="83"/>
      <c r="D24" s="9"/>
      <c r="E24" s="9"/>
      <c r="F24" s="9"/>
      <c r="G24" s="9"/>
      <c r="H24" s="9"/>
    </row>
    <row r="25" spans="1:8" s="10" customFormat="1" ht="24.95" customHeight="1" x14ac:dyDescent="0.2">
      <c r="A25" s="44" t="s">
        <v>10</v>
      </c>
      <c r="B25" s="45" t="e">
        <f>AVERAGE(B23:B24)</f>
        <v>#DIV/0!</v>
      </c>
      <c r="C25" s="46"/>
      <c r="D25" s="9"/>
      <c r="E25" s="9"/>
      <c r="F25" s="9"/>
      <c r="G25" s="9"/>
      <c r="H25" s="9"/>
    </row>
    <row r="26" spans="1:8" s="10" customFormat="1" ht="24.95" customHeight="1" x14ac:dyDescent="0.2">
      <c r="A26" s="50" t="s">
        <v>11</v>
      </c>
      <c r="B26" s="51" t="e">
        <f>AVERAGE(B4,B5,B6,B7,B8,B9,B12,B13,B14,B17,B20,B23,B24)</f>
        <v>#DIV/0!</v>
      </c>
      <c r="C26" s="52"/>
      <c r="D26" s="9"/>
      <c r="E26" s="9"/>
      <c r="F26" s="9"/>
      <c r="G26" s="9"/>
      <c r="H26" s="9"/>
    </row>
    <row r="27" spans="1:8" x14ac:dyDescent="0.5">
      <c r="A27" s="70" t="s">
        <v>41</v>
      </c>
    </row>
  </sheetData>
  <sheetProtection sheet="1" objects="1" scenarios="1"/>
  <mergeCells count="2">
    <mergeCell ref="A1:C1"/>
    <mergeCell ref="A2:C2"/>
  </mergeCells>
  <dataValidations count="1">
    <dataValidation type="decimal" allowBlank="1" showInputMessage="1" showErrorMessage="1" error="ใส่คะแนน 0 ถึง 5 เท่านั้น" sqref="B23:B24 B20 B17 B12:B14 B4:B9">
      <formula1>0</formula1>
      <formula2>5</formula2>
    </dataValidation>
  </dataValidation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7"/>
  <sheetViews>
    <sheetView zoomScale="115" zoomScaleNormal="115" workbookViewId="0">
      <selection activeCell="I9" sqref="I9"/>
    </sheetView>
  </sheetViews>
  <sheetFormatPr defaultRowHeight="17.25" x14ac:dyDescent="0.4"/>
  <cols>
    <col min="1" max="1" width="8.5" style="53" customWidth="1"/>
    <col min="2" max="2" width="9" style="53"/>
    <col min="3" max="6" width="10.625" style="53" customWidth="1"/>
    <col min="7" max="7" width="31.25" style="53" customWidth="1"/>
    <col min="8" max="8" width="9" style="53"/>
    <col min="9" max="9" width="13" style="53" customWidth="1"/>
    <col min="10" max="10" width="12.375" style="53" customWidth="1"/>
    <col min="11" max="11" width="12.625" style="53" customWidth="1"/>
    <col min="12" max="12" width="13" style="53" customWidth="1"/>
    <col min="13" max="13" width="12.625" style="53" customWidth="1"/>
    <col min="14" max="16384" width="9" style="53"/>
  </cols>
  <sheetData>
    <row r="1" spans="1:13" ht="24" x14ac:dyDescent="0.55000000000000004">
      <c r="A1" s="89" t="s">
        <v>49</v>
      </c>
      <c r="B1" s="89"/>
      <c r="C1" s="89"/>
      <c r="D1" s="89"/>
      <c r="E1" s="89"/>
      <c r="F1" s="89"/>
      <c r="G1" s="89"/>
    </row>
    <row r="2" spans="1:13" ht="24" x14ac:dyDescent="0.55000000000000004">
      <c r="A2" s="90" t="str">
        <f>'ตารางผลคะแนนตัว -(ผูกสูตร)'!A2:C2</f>
        <v>คณะ …………………………………………………………………..</v>
      </c>
      <c r="B2" s="90"/>
      <c r="C2" s="90"/>
      <c r="D2" s="90"/>
      <c r="E2" s="90"/>
      <c r="F2" s="90"/>
      <c r="G2" s="90"/>
    </row>
    <row r="3" spans="1:13" s="55" customFormat="1" ht="66" customHeight="1" x14ac:dyDescent="0.4">
      <c r="A3" s="54" t="s">
        <v>12</v>
      </c>
      <c r="B3" s="86" t="s">
        <v>13</v>
      </c>
      <c r="C3" s="86"/>
      <c r="D3" s="86"/>
      <c r="E3" s="86"/>
      <c r="F3" s="86"/>
      <c r="G3" s="54" t="s">
        <v>14</v>
      </c>
    </row>
    <row r="4" spans="1:13" s="55" customFormat="1" ht="90.75" customHeight="1" x14ac:dyDescent="0.4">
      <c r="A4" s="54"/>
      <c r="B4" s="54" t="s">
        <v>15</v>
      </c>
      <c r="C4" s="54" t="s">
        <v>16</v>
      </c>
      <c r="D4" s="54" t="s">
        <v>17</v>
      </c>
      <c r="E4" s="54" t="s">
        <v>18</v>
      </c>
      <c r="F4" s="54" t="s">
        <v>19</v>
      </c>
      <c r="G4" s="56"/>
    </row>
    <row r="5" spans="1:13" ht="24.95" customHeight="1" x14ac:dyDescent="0.55000000000000004">
      <c r="A5" s="57">
        <v>1</v>
      </c>
      <c r="B5" s="57">
        <v>6</v>
      </c>
      <c r="C5" s="71" t="e">
        <f>AVERAGE('ตารางผลคะแนนตัว -(ผูกสูตร)'!B5,'ตารางผลคะแนนตัว -(ผูกสูตร)'!B6,'ตารางผลคะแนนตัว -(ผูกสูตร)'!B7)</f>
        <v>#DIV/0!</v>
      </c>
      <c r="D5" s="71" t="e">
        <f>AVERAGE('ตารางผลคะแนนตัว -(ผูกสูตร)'!B8,'ตารางผลคะแนนตัว -(ผูกสูตร)'!B9)</f>
        <v>#DIV/0!</v>
      </c>
      <c r="E5" s="72">
        <f>'ตารางผลคะแนนตัว -(ผูกสูตร)'!B4</f>
        <v>0</v>
      </c>
      <c r="F5" s="72" t="e">
        <f>'ตารางผลคะแนนตัว -(ผูกสูตร)'!B10</f>
        <v>#DIV/0!</v>
      </c>
      <c r="G5" s="58" t="e">
        <f t="shared" ref="G5:G7" si="0">IF(F5&gt;=4.51,"การดำเนินงานระดับดีมาก",IF(F5&gt;=3.51,"การดำเนินงานระดับดี",IF(F5&gt;=2.51,"การดำเนินงานระดับพอใช้",IF(F5&gt;=1.51,"การดำเนินงานต้องปรับปรุง",IF(F2&gt;=0,"การดำเนินงานต้องปรับปรุงเร่งด่วน")))))</f>
        <v>#DIV/0!</v>
      </c>
      <c r="I5" s="59"/>
    </row>
    <row r="6" spans="1:13" ht="24.95" customHeight="1" x14ac:dyDescent="0.55000000000000004">
      <c r="A6" s="60">
        <v>2</v>
      </c>
      <c r="B6" s="57">
        <v>3</v>
      </c>
      <c r="C6" s="72">
        <f>'ตารางผลคะแนนตัว -(ผูกสูตร)'!B13</f>
        <v>0</v>
      </c>
      <c r="D6" s="72">
        <f>'ตารางผลคะแนนตัว -(ผูกสูตร)'!B12</f>
        <v>0</v>
      </c>
      <c r="E6" s="72">
        <f>'ตารางผลคะแนนตัว -(ผูกสูตร)'!B14</f>
        <v>0</v>
      </c>
      <c r="F6" s="73" t="e">
        <f>'ตารางผลคะแนนตัว -(ผูกสูตร)'!B15</f>
        <v>#DIV/0!</v>
      </c>
      <c r="G6" s="58" t="e">
        <f t="shared" si="0"/>
        <v>#DIV/0!</v>
      </c>
      <c r="I6" s="61" t="s">
        <v>38</v>
      </c>
      <c r="J6" s="62" t="str">
        <f t="shared" ref="J6:L6" si="1">C9</f>
        <v>-</v>
      </c>
      <c r="K6" s="62" t="e">
        <f t="shared" si="1"/>
        <v>#DIV/0!</v>
      </c>
      <c r="L6" s="62" t="str">
        <f t="shared" si="1"/>
        <v>-</v>
      </c>
      <c r="M6" s="61"/>
    </row>
    <row r="7" spans="1:13" ht="24.95" customHeight="1" x14ac:dyDescent="0.55000000000000004">
      <c r="A7" s="57">
        <v>3</v>
      </c>
      <c r="B7" s="57">
        <v>1</v>
      </c>
      <c r="C7" s="74" t="s">
        <v>20</v>
      </c>
      <c r="D7" s="72">
        <f>'ตารางผลคะแนนตัว -(ผูกสูตร)'!B17</f>
        <v>0</v>
      </c>
      <c r="E7" s="75" t="s">
        <v>20</v>
      </c>
      <c r="F7" s="73" t="e">
        <f>'ตารางผลคะแนนตัว -(ผูกสูตร)'!B18</f>
        <v>#DIV/0!</v>
      </c>
      <c r="G7" s="58" t="e">
        <f t="shared" si="0"/>
        <v>#DIV/0!</v>
      </c>
      <c r="I7" s="61" t="s">
        <v>37</v>
      </c>
      <c r="J7" s="62" t="str">
        <f t="shared" ref="J7:L7" si="2">C8</f>
        <v>-</v>
      </c>
      <c r="K7" s="62">
        <f t="shared" si="2"/>
        <v>0</v>
      </c>
      <c r="L7" s="62" t="str">
        <f t="shared" si="2"/>
        <v>-</v>
      </c>
      <c r="M7" s="61"/>
    </row>
    <row r="8" spans="1:13" ht="24.95" customHeight="1" x14ac:dyDescent="0.55000000000000004">
      <c r="A8" s="57">
        <v>4</v>
      </c>
      <c r="B8" s="57">
        <v>1</v>
      </c>
      <c r="C8" s="74" t="s">
        <v>20</v>
      </c>
      <c r="D8" s="72">
        <f>'ตารางผลคะแนนตัว -(ผูกสูตร)'!B20</f>
        <v>0</v>
      </c>
      <c r="E8" s="75" t="s">
        <v>20</v>
      </c>
      <c r="F8" s="73" t="e">
        <f>'ตารางผลคะแนนตัว -(ผูกสูตร)'!B21</f>
        <v>#DIV/0!</v>
      </c>
      <c r="G8" s="58" t="e">
        <f>IF(F8&gt;=4.51,"การดำเนินงานระดับดีมาก",IF(F8&gt;=3.51,"การดำเนินงานระดับดี",IF(F8&gt;=2.51,"การดำเนินงานระดับพอใช้",IF(F8&gt;=1.51,"การดำเนินงานต้องปรับปรุง",IF(F5&gt;=0,"การดำเนินงานต้องปรับปรุงเร่งด่วน")))))</f>
        <v>#DIV/0!</v>
      </c>
      <c r="I8" s="61" t="s">
        <v>36</v>
      </c>
      <c r="J8" s="62" t="str">
        <f t="shared" ref="J8:L8" si="3">C7</f>
        <v>-</v>
      </c>
      <c r="K8" s="62">
        <f t="shared" si="3"/>
        <v>0</v>
      </c>
      <c r="L8" s="62" t="str">
        <f t="shared" si="3"/>
        <v>-</v>
      </c>
      <c r="M8" s="61"/>
    </row>
    <row r="9" spans="1:13" ht="24.95" customHeight="1" x14ac:dyDescent="0.55000000000000004">
      <c r="A9" s="57">
        <v>5</v>
      </c>
      <c r="B9" s="57">
        <v>2</v>
      </c>
      <c r="C9" s="75" t="s">
        <v>20</v>
      </c>
      <c r="D9" s="71" t="e">
        <f>AVERAGE('ตารางผลคะแนนตัว -(ผูกสูตร)'!B23,'ตารางผลคะแนนตัว -(ผูกสูตร)'!B24)</f>
        <v>#DIV/0!</v>
      </c>
      <c r="E9" s="75" t="s">
        <v>20</v>
      </c>
      <c r="F9" s="73" t="e">
        <f>'ตารางผลคะแนนตัว -(ผูกสูตร)'!B25</f>
        <v>#DIV/0!</v>
      </c>
      <c r="G9" s="58" t="e">
        <f>IF(F9&gt;=4.51,"การดำเนินงานระดับดีมาก",IF(F9&gt;=3.51,"การดำเนินงานระดับดี",IF(F9&gt;=2.51,"การดำเนินงานระดับพอใช้",IF(F9&gt;=1.51,"การดำเนินงานต้องปรับปรุง",IF(F6&gt;=0,"การดำเนินงานต้องปรับปรุงเร่งด่วน")))))</f>
        <v>#DIV/0!</v>
      </c>
      <c r="I9" s="61" t="s">
        <v>35</v>
      </c>
      <c r="J9" s="63">
        <f t="shared" ref="J9:L9" si="4">C6</f>
        <v>0</v>
      </c>
      <c r="K9" s="63">
        <f t="shared" si="4"/>
        <v>0</v>
      </c>
      <c r="L9" s="63">
        <f t="shared" si="4"/>
        <v>0</v>
      </c>
      <c r="M9" s="61"/>
    </row>
    <row r="10" spans="1:13" ht="24.95" customHeight="1" x14ac:dyDescent="0.55000000000000004">
      <c r="A10" s="57" t="s">
        <v>21</v>
      </c>
      <c r="B10" s="57">
        <v>13</v>
      </c>
      <c r="C10" s="72" t="e">
        <f>AVERAGE('ตารางผลคะแนนตัว -(ผูกสูตร)'!B5,'ตารางผลคะแนนตัว -(ผูกสูตร)'!B6,'ตารางผลคะแนนตัว -(ผูกสูตร)'!B7,'ตารางผลคะแนนตัว -(ผูกสูตร)'!B13)</f>
        <v>#DIV/0!</v>
      </c>
      <c r="D10" s="72" t="e">
        <f>AVERAGE('ตารางผลคะแนนตัว -(ผูกสูตร)'!B8,'ตารางผลคะแนนตัว -(ผูกสูตร)'!B9,'ตารางผลคะแนนตัว -(ผูกสูตร)'!B12,'ตารางผลคะแนนตัว -(ผูกสูตร)'!B17,'ตารางผลคะแนนตัว -(ผูกสูตร)'!B20,'ตารางผลคะแนนตัว -(ผูกสูตร)'!B23,'ตารางผลคะแนนตัว -(ผูกสูตร)'!B24)</f>
        <v>#DIV/0!</v>
      </c>
      <c r="E10" s="72" t="e">
        <f>AVERAGE('ตารางผลคะแนนตัว -(ผูกสูตร)'!B4,'ตารางผลคะแนนตัว -(ผูกสูตร)'!B14)</f>
        <v>#DIV/0!</v>
      </c>
      <c r="F10" s="76"/>
      <c r="G10" s="64"/>
      <c r="I10" s="61" t="s">
        <v>39</v>
      </c>
      <c r="J10" s="63" t="e">
        <f t="shared" ref="J10:L10" si="5">C5</f>
        <v>#DIV/0!</v>
      </c>
      <c r="K10" s="63" t="e">
        <f t="shared" si="5"/>
        <v>#DIV/0!</v>
      </c>
      <c r="L10" s="63">
        <f t="shared" si="5"/>
        <v>0</v>
      </c>
      <c r="M10" s="61"/>
    </row>
    <row r="11" spans="1:13" ht="24.95" customHeight="1" x14ac:dyDescent="0.55000000000000004">
      <c r="A11" s="87" t="s">
        <v>14</v>
      </c>
      <c r="B11" s="88"/>
      <c r="C11" s="76"/>
      <c r="D11" s="76"/>
      <c r="E11" s="76"/>
      <c r="F11" s="72" t="e">
        <f>'ตารางผลคะแนนตัว -(ผูกสูตร)'!B26</f>
        <v>#DIV/0!</v>
      </c>
      <c r="G11" s="64"/>
      <c r="I11" s="61"/>
      <c r="J11" s="62" t="s">
        <v>16</v>
      </c>
      <c r="K11" s="62" t="s">
        <v>17</v>
      </c>
      <c r="L11" s="62" t="s">
        <v>18</v>
      </c>
      <c r="M11" s="61"/>
    </row>
    <row r="12" spans="1:13" ht="24" x14ac:dyDescent="0.55000000000000004">
      <c r="A12" s="65" t="s">
        <v>22</v>
      </c>
      <c r="B12" s="66"/>
      <c r="C12" s="67"/>
      <c r="D12" s="67"/>
      <c r="E12" s="67"/>
      <c r="F12" s="67"/>
      <c r="G12" s="67"/>
      <c r="I12" s="61"/>
      <c r="J12" s="63" t="e">
        <f>C10</f>
        <v>#DIV/0!</v>
      </c>
      <c r="K12" s="63" t="e">
        <f>D10</f>
        <v>#DIV/0!</v>
      </c>
      <c r="L12" s="63" t="e">
        <f>E10</f>
        <v>#DIV/0!</v>
      </c>
      <c r="M12" s="61"/>
    </row>
    <row r="13" spans="1:13" ht="24" x14ac:dyDescent="0.55000000000000004">
      <c r="I13" s="61"/>
      <c r="J13" s="61"/>
      <c r="K13" s="61"/>
      <c r="L13" s="61"/>
      <c r="M13" s="61"/>
    </row>
    <row r="14" spans="1:13" ht="24" x14ac:dyDescent="0.55000000000000004">
      <c r="C14" s="68"/>
      <c r="I14" s="61" t="s">
        <v>39</v>
      </c>
      <c r="J14" s="61" t="s">
        <v>35</v>
      </c>
      <c r="K14" s="61" t="s">
        <v>36</v>
      </c>
      <c r="L14" s="61" t="s">
        <v>37</v>
      </c>
      <c r="M14" s="61" t="s">
        <v>38</v>
      </c>
    </row>
    <row r="15" spans="1:13" ht="24" x14ac:dyDescent="0.55000000000000004">
      <c r="I15" s="63" t="e">
        <f>$F$5</f>
        <v>#DIV/0!</v>
      </c>
      <c r="J15" s="63" t="e">
        <f>$F$6</f>
        <v>#DIV/0!</v>
      </c>
      <c r="K15" s="63" t="e">
        <f>$F$7</f>
        <v>#DIV/0!</v>
      </c>
      <c r="L15" s="63" t="e">
        <f>$F$8</f>
        <v>#DIV/0!</v>
      </c>
      <c r="M15" s="63" t="e">
        <f>$F$9</f>
        <v>#DIV/0!</v>
      </c>
    </row>
    <row r="16" spans="1:13" ht="24" x14ac:dyDescent="0.55000000000000004">
      <c r="I16" s="69"/>
      <c r="J16" s="69"/>
      <c r="K16" s="69"/>
      <c r="L16" s="69"/>
      <c r="M16" s="67"/>
    </row>
    <row r="17" spans="9:13" ht="24" x14ac:dyDescent="0.55000000000000004">
      <c r="I17" s="67"/>
      <c r="J17" s="67"/>
      <c r="K17" s="67"/>
      <c r="L17" s="67"/>
      <c r="M17" s="67"/>
    </row>
  </sheetData>
  <sheetProtection sheet="1" objects="1" scenarios="1"/>
  <mergeCells count="4">
    <mergeCell ref="B3:F3"/>
    <mergeCell ref="A11:B11"/>
    <mergeCell ref="A1:G1"/>
    <mergeCell ref="A2:G2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5FEA951-7528-47FA-8BAF-59474CF9E1F5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C5:E10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26"/>
  <sheetViews>
    <sheetView zoomScale="130" zoomScaleNormal="130" workbookViewId="0">
      <selection activeCell="D3" sqref="D3"/>
    </sheetView>
  </sheetViews>
  <sheetFormatPr defaultRowHeight="21.75" x14ac:dyDescent="0.5"/>
  <cols>
    <col min="1" max="1" width="58.75" style="22" customWidth="1"/>
    <col min="2" max="2" width="12.625" style="23" customWidth="1"/>
    <col min="3" max="3" width="14.375" style="5" customWidth="1"/>
    <col min="4" max="8" width="9" style="4"/>
    <col min="9" max="16384" width="9" style="5"/>
  </cols>
  <sheetData>
    <row r="1" spans="1:8" x14ac:dyDescent="0.5">
      <c r="A1" s="91" t="s">
        <v>50</v>
      </c>
      <c r="B1" s="91"/>
      <c r="C1" s="91"/>
    </row>
    <row r="2" spans="1:8" ht="23.25" customHeight="1" x14ac:dyDescent="0.5">
      <c r="A2" s="92" t="s">
        <v>40</v>
      </c>
      <c r="B2" s="92"/>
      <c r="C2" s="92"/>
    </row>
    <row r="3" spans="1:8" s="10" customFormat="1" ht="24.95" customHeight="1" x14ac:dyDescent="0.2">
      <c r="A3" s="6" t="s">
        <v>0</v>
      </c>
      <c r="B3" s="7" t="s">
        <v>1</v>
      </c>
      <c r="C3" s="8" t="s">
        <v>2</v>
      </c>
      <c r="D3" s="9"/>
      <c r="E3" s="9"/>
      <c r="F3" s="9"/>
      <c r="G3" s="9"/>
      <c r="H3" s="9"/>
    </row>
    <row r="4" spans="1:8" s="10" customFormat="1" ht="24.95" customHeight="1" x14ac:dyDescent="0.2">
      <c r="A4" s="11" t="s">
        <v>30</v>
      </c>
      <c r="B4" s="1"/>
      <c r="C4" s="12"/>
      <c r="D4" s="9"/>
      <c r="E4" s="9"/>
      <c r="F4" s="9"/>
      <c r="G4" s="9"/>
      <c r="H4" s="9"/>
    </row>
    <row r="5" spans="1:8" s="10" customFormat="1" ht="24.95" customHeight="1" x14ac:dyDescent="0.2">
      <c r="A5" s="11" t="s">
        <v>46</v>
      </c>
      <c r="B5" s="1"/>
      <c r="C5" s="12"/>
      <c r="D5" s="9"/>
      <c r="E5" s="9"/>
      <c r="F5" s="9"/>
      <c r="G5" s="9"/>
      <c r="H5" s="9"/>
    </row>
    <row r="6" spans="1:8" s="10" customFormat="1" ht="24.95" customHeight="1" x14ac:dyDescent="0.2">
      <c r="A6" s="11" t="s">
        <v>47</v>
      </c>
      <c r="B6" s="1"/>
      <c r="C6" s="12"/>
      <c r="D6" s="9"/>
      <c r="E6" s="9"/>
      <c r="F6" s="9"/>
      <c r="G6" s="9"/>
      <c r="H6" s="9"/>
    </row>
    <row r="7" spans="1:8" s="10" customFormat="1" ht="24.95" customHeight="1" x14ac:dyDescent="0.2">
      <c r="A7" s="11" t="s">
        <v>25</v>
      </c>
      <c r="B7" s="1"/>
      <c r="C7" s="12"/>
      <c r="D7" s="9"/>
      <c r="E7" s="9"/>
      <c r="F7" s="9"/>
      <c r="G7" s="9"/>
      <c r="H7" s="9"/>
    </row>
    <row r="8" spans="1:8" s="10" customFormat="1" ht="24.95" customHeight="1" x14ac:dyDescent="0.2">
      <c r="A8" s="11" t="s">
        <v>26</v>
      </c>
      <c r="B8" s="1"/>
      <c r="C8" s="12"/>
      <c r="D8" s="9"/>
      <c r="E8" s="9"/>
      <c r="F8" s="9"/>
      <c r="G8" s="9"/>
      <c r="H8" s="9"/>
    </row>
    <row r="9" spans="1:8" s="10" customFormat="1" ht="24.95" customHeight="1" x14ac:dyDescent="0.2">
      <c r="A9" s="11" t="s">
        <v>27</v>
      </c>
      <c r="B9" s="1"/>
      <c r="C9" s="12"/>
      <c r="D9" s="9"/>
      <c r="E9" s="9"/>
      <c r="F9" s="9"/>
      <c r="G9" s="9"/>
      <c r="H9" s="9"/>
    </row>
    <row r="10" spans="1:8" s="10" customFormat="1" ht="24.95" customHeight="1" x14ac:dyDescent="0.2">
      <c r="A10" s="13" t="s">
        <v>3</v>
      </c>
      <c r="B10" s="14"/>
      <c r="C10" s="15"/>
      <c r="D10" s="9"/>
      <c r="E10" s="9"/>
      <c r="F10" s="9"/>
      <c r="G10" s="9"/>
      <c r="H10" s="9"/>
    </row>
    <row r="11" spans="1:8" s="10" customFormat="1" ht="24.95" customHeight="1" x14ac:dyDescent="0.2">
      <c r="A11" s="16" t="s">
        <v>4</v>
      </c>
      <c r="B11" s="7"/>
      <c r="C11" s="17"/>
      <c r="D11" s="9"/>
      <c r="E11" s="9"/>
      <c r="F11" s="9"/>
      <c r="G11" s="9"/>
      <c r="H11" s="9"/>
    </row>
    <row r="12" spans="1:8" s="10" customFormat="1" ht="36.75" customHeight="1" x14ac:dyDescent="0.2">
      <c r="A12" s="11" t="s">
        <v>28</v>
      </c>
      <c r="B12" s="2"/>
      <c r="C12" s="12"/>
      <c r="D12" s="9"/>
      <c r="E12" s="9"/>
      <c r="F12" s="9"/>
      <c r="G12" s="9"/>
      <c r="H12" s="9"/>
    </row>
    <row r="13" spans="1:8" s="10" customFormat="1" ht="24.95" customHeight="1" x14ac:dyDescent="0.2">
      <c r="A13" s="11" t="s">
        <v>29</v>
      </c>
      <c r="B13" s="2"/>
      <c r="C13" s="12"/>
      <c r="D13" s="9"/>
      <c r="E13" s="9"/>
      <c r="F13" s="9"/>
      <c r="G13" s="9"/>
      <c r="H13" s="9"/>
    </row>
    <row r="14" spans="1:8" s="10" customFormat="1" ht="24.95" customHeight="1" x14ac:dyDescent="0.2">
      <c r="A14" s="11" t="s">
        <v>31</v>
      </c>
      <c r="B14" s="2"/>
      <c r="C14" s="12"/>
      <c r="D14" s="9"/>
      <c r="E14" s="9"/>
      <c r="F14" s="9"/>
      <c r="G14" s="9"/>
      <c r="H14" s="9"/>
    </row>
    <row r="15" spans="1:8" s="10" customFormat="1" ht="24.95" customHeight="1" x14ac:dyDescent="0.2">
      <c r="A15" s="13" t="s">
        <v>5</v>
      </c>
      <c r="B15" s="14"/>
      <c r="C15" s="15"/>
      <c r="D15" s="9"/>
      <c r="E15" s="9"/>
      <c r="F15" s="9"/>
      <c r="G15" s="9"/>
      <c r="H15" s="9"/>
    </row>
    <row r="16" spans="1:8" s="10" customFormat="1" ht="24.95" customHeight="1" x14ac:dyDescent="0.2">
      <c r="A16" s="18" t="s">
        <v>23</v>
      </c>
      <c r="B16" s="7"/>
      <c r="C16" s="17"/>
      <c r="D16" s="9"/>
      <c r="E16" s="9"/>
      <c r="F16" s="9"/>
      <c r="G16" s="9"/>
      <c r="H16" s="9"/>
    </row>
    <row r="17" spans="1:8" s="10" customFormat="1" ht="24.95" customHeight="1" x14ac:dyDescent="0.2">
      <c r="A17" s="11" t="s">
        <v>32</v>
      </c>
      <c r="B17" s="2"/>
      <c r="C17" s="12"/>
      <c r="D17" s="9"/>
      <c r="E17" s="9"/>
      <c r="F17" s="9"/>
      <c r="G17" s="9"/>
      <c r="H17" s="9"/>
    </row>
    <row r="18" spans="1:8" s="10" customFormat="1" ht="24.95" customHeight="1" x14ac:dyDescent="0.2">
      <c r="A18" s="13" t="s">
        <v>6</v>
      </c>
      <c r="B18" s="14"/>
      <c r="C18" s="15"/>
      <c r="D18" s="9"/>
      <c r="E18" s="9"/>
      <c r="F18" s="9"/>
      <c r="G18" s="9"/>
      <c r="H18" s="9"/>
    </row>
    <row r="19" spans="1:8" s="10" customFormat="1" ht="24.95" customHeight="1" x14ac:dyDescent="0.2">
      <c r="A19" s="16" t="s">
        <v>24</v>
      </c>
      <c r="B19" s="7"/>
      <c r="C19" s="17"/>
      <c r="D19" s="9"/>
      <c r="E19" s="9"/>
      <c r="F19" s="9"/>
      <c r="G19" s="9"/>
      <c r="H19" s="9"/>
    </row>
    <row r="20" spans="1:8" s="10" customFormat="1" ht="24.95" customHeight="1" x14ac:dyDescent="0.2">
      <c r="A20" s="11" t="s">
        <v>33</v>
      </c>
      <c r="B20" s="2"/>
      <c r="C20" s="12"/>
      <c r="D20" s="9"/>
      <c r="E20" s="9"/>
      <c r="F20" s="9"/>
      <c r="G20" s="9"/>
      <c r="H20" s="9"/>
    </row>
    <row r="21" spans="1:8" s="10" customFormat="1" ht="24.95" customHeight="1" x14ac:dyDescent="0.2">
      <c r="A21" s="13" t="s">
        <v>7</v>
      </c>
      <c r="B21" s="14"/>
      <c r="C21" s="15"/>
      <c r="D21" s="9"/>
      <c r="E21" s="9"/>
      <c r="F21" s="9"/>
      <c r="G21" s="9"/>
      <c r="H21" s="9"/>
    </row>
    <row r="22" spans="1:8" s="10" customFormat="1" ht="24.95" customHeight="1" x14ac:dyDescent="0.2">
      <c r="A22" s="16" t="s">
        <v>8</v>
      </c>
      <c r="B22" s="7"/>
      <c r="C22" s="17"/>
      <c r="D22" s="9"/>
      <c r="E22" s="9"/>
      <c r="F22" s="9"/>
      <c r="G22" s="9"/>
      <c r="H22" s="9"/>
    </row>
    <row r="23" spans="1:8" s="10" customFormat="1" ht="39.950000000000003" customHeight="1" x14ac:dyDescent="0.2">
      <c r="A23" s="11" t="s">
        <v>34</v>
      </c>
      <c r="B23" s="2"/>
      <c r="C23" s="12"/>
      <c r="D23" s="9"/>
      <c r="E23" s="9"/>
      <c r="F23" s="9"/>
      <c r="G23" s="9"/>
      <c r="H23" s="9"/>
    </row>
    <row r="24" spans="1:8" s="10" customFormat="1" ht="24.95" customHeight="1" x14ac:dyDescent="0.2">
      <c r="A24" s="11" t="s">
        <v>9</v>
      </c>
      <c r="B24" s="2"/>
      <c r="C24" s="12"/>
      <c r="D24" s="9"/>
      <c r="E24" s="9"/>
      <c r="F24" s="9"/>
      <c r="G24" s="9"/>
      <c r="H24" s="9"/>
    </row>
    <row r="25" spans="1:8" s="10" customFormat="1" ht="24.95" customHeight="1" x14ac:dyDescent="0.2">
      <c r="A25" s="13" t="s">
        <v>10</v>
      </c>
      <c r="B25" s="14"/>
      <c r="C25" s="15"/>
      <c r="D25" s="9"/>
      <c r="E25" s="9"/>
      <c r="F25" s="9"/>
      <c r="G25" s="9"/>
      <c r="H25" s="9"/>
    </row>
    <row r="26" spans="1:8" s="10" customFormat="1" ht="24.95" customHeight="1" x14ac:dyDescent="0.2">
      <c r="A26" s="19" t="s">
        <v>11</v>
      </c>
      <c r="B26" s="20"/>
      <c r="C26" s="21"/>
      <c r="D26" s="9"/>
      <c r="E26" s="9"/>
      <c r="F26" s="9"/>
      <c r="G26" s="9"/>
      <c r="H26" s="9"/>
    </row>
  </sheetData>
  <mergeCells count="2">
    <mergeCell ref="A1:C1"/>
    <mergeCell ref="A2:C2"/>
  </mergeCell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17"/>
  <sheetViews>
    <sheetView tabSelected="1" zoomScale="115" zoomScaleNormal="115" workbookViewId="0">
      <selection activeCell="A2" sqref="A2:G2"/>
    </sheetView>
  </sheetViews>
  <sheetFormatPr defaultRowHeight="17.25" x14ac:dyDescent="0.4"/>
  <cols>
    <col min="1" max="1" width="8.5" style="24" customWidth="1"/>
    <col min="2" max="2" width="9" style="24"/>
    <col min="3" max="6" width="10.625" style="24" customWidth="1"/>
    <col min="7" max="7" width="31.25" style="24" customWidth="1"/>
    <col min="8" max="8" width="9" style="24"/>
    <col min="9" max="9" width="13" style="24" customWidth="1"/>
    <col min="10" max="10" width="12.375" style="24" customWidth="1"/>
    <col min="11" max="11" width="12.625" style="24" customWidth="1"/>
    <col min="12" max="12" width="13" style="24" customWidth="1"/>
    <col min="13" max="13" width="12.625" style="24" customWidth="1"/>
    <col min="14" max="16384" width="9" style="24"/>
  </cols>
  <sheetData>
    <row r="1" spans="1:13" ht="24" x14ac:dyDescent="0.55000000000000004">
      <c r="A1" s="93" t="s">
        <v>49</v>
      </c>
      <c r="B1" s="93"/>
      <c r="C1" s="93"/>
      <c r="D1" s="93"/>
      <c r="E1" s="93"/>
      <c r="F1" s="93"/>
      <c r="G1" s="93"/>
    </row>
    <row r="2" spans="1:13" ht="24" x14ac:dyDescent="0.55000000000000004">
      <c r="A2" s="94" t="str">
        <f>'ตารางผลคะแนนตัว -(ผูกสูตร)'!A2:C2</f>
        <v>คณะ …………………………………………………………………..</v>
      </c>
      <c r="B2" s="94"/>
      <c r="C2" s="94"/>
      <c r="D2" s="94"/>
      <c r="E2" s="94"/>
      <c r="F2" s="94"/>
      <c r="G2" s="94"/>
    </row>
    <row r="3" spans="1:13" s="26" customFormat="1" ht="66" customHeight="1" x14ac:dyDescent="0.4">
      <c r="A3" s="25" t="s">
        <v>12</v>
      </c>
      <c r="B3" s="95" t="s">
        <v>13</v>
      </c>
      <c r="C3" s="95"/>
      <c r="D3" s="95"/>
      <c r="E3" s="95"/>
      <c r="F3" s="95"/>
      <c r="G3" s="25" t="s">
        <v>14</v>
      </c>
    </row>
    <row r="4" spans="1:13" s="26" customFormat="1" ht="90.75" customHeight="1" x14ac:dyDescent="0.4">
      <c r="A4" s="25"/>
      <c r="B4" s="25" t="s">
        <v>15</v>
      </c>
      <c r="C4" s="25" t="s">
        <v>16</v>
      </c>
      <c r="D4" s="25" t="s">
        <v>17</v>
      </c>
      <c r="E4" s="25" t="s">
        <v>18</v>
      </c>
      <c r="F4" s="25" t="s">
        <v>19</v>
      </c>
      <c r="G4" s="27"/>
    </row>
    <row r="5" spans="1:13" ht="24.95" customHeight="1" x14ac:dyDescent="0.55000000000000004">
      <c r="A5" s="28">
        <v>1</v>
      </c>
      <c r="B5" s="28">
        <v>6</v>
      </c>
      <c r="C5" s="77"/>
      <c r="D5" s="77"/>
      <c r="E5" s="78"/>
      <c r="F5" s="78"/>
      <c r="G5" s="3"/>
      <c r="I5" s="29"/>
    </row>
    <row r="6" spans="1:13" ht="24.95" customHeight="1" x14ac:dyDescent="0.55000000000000004">
      <c r="A6" s="30">
        <v>2</v>
      </c>
      <c r="B6" s="28">
        <v>3</v>
      </c>
      <c r="C6" s="78"/>
      <c r="D6" s="78"/>
      <c r="E6" s="78"/>
      <c r="F6" s="79"/>
      <c r="G6" s="3"/>
      <c r="I6" s="31" t="s">
        <v>38</v>
      </c>
      <c r="J6" s="32" t="str">
        <f t="shared" ref="J6:L6" si="0">C9</f>
        <v>-</v>
      </c>
      <c r="K6" s="32">
        <f t="shared" si="0"/>
        <v>0</v>
      </c>
      <c r="L6" s="32" t="str">
        <f t="shared" si="0"/>
        <v>-</v>
      </c>
      <c r="M6" s="31"/>
    </row>
    <row r="7" spans="1:13" ht="24.95" customHeight="1" x14ac:dyDescent="0.55000000000000004">
      <c r="A7" s="28">
        <v>3</v>
      </c>
      <c r="B7" s="28">
        <v>1</v>
      </c>
      <c r="C7" s="80" t="s">
        <v>20</v>
      </c>
      <c r="D7" s="78"/>
      <c r="E7" s="81" t="s">
        <v>20</v>
      </c>
      <c r="F7" s="79"/>
      <c r="G7" s="3"/>
      <c r="I7" s="31" t="s">
        <v>37</v>
      </c>
      <c r="J7" s="32" t="str">
        <f t="shared" ref="J7:L7" si="1">C8</f>
        <v>-</v>
      </c>
      <c r="K7" s="32">
        <f t="shared" si="1"/>
        <v>0</v>
      </c>
      <c r="L7" s="32" t="str">
        <f t="shared" si="1"/>
        <v>-</v>
      </c>
      <c r="M7" s="31"/>
    </row>
    <row r="8" spans="1:13" ht="24.95" customHeight="1" x14ac:dyDescent="0.55000000000000004">
      <c r="A8" s="28">
        <v>4</v>
      </c>
      <c r="B8" s="28">
        <v>1</v>
      </c>
      <c r="C8" s="80" t="s">
        <v>20</v>
      </c>
      <c r="D8" s="78"/>
      <c r="E8" s="81" t="s">
        <v>20</v>
      </c>
      <c r="F8" s="79"/>
      <c r="G8" s="3"/>
      <c r="I8" s="31" t="s">
        <v>36</v>
      </c>
      <c r="J8" s="32" t="str">
        <f t="shared" ref="J8:L8" si="2">C7</f>
        <v>-</v>
      </c>
      <c r="K8" s="32">
        <f t="shared" si="2"/>
        <v>0</v>
      </c>
      <c r="L8" s="32" t="str">
        <f t="shared" si="2"/>
        <v>-</v>
      </c>
      <c r="M8" s="31"/>
    </row>
    <row r="9" spans="1:13" ht="24.95" customHeight="1" x14ac:dyDescent="0.55000000000000004">
      <c r="A9" s="28">
        <v>5</v>
      </c>
      <c r="B9" s="28">
        <v>2</v>
      </c>
      <c r="C9" s="81" t="s">
        <v>20</v>
      </c>
      <c r="D9" s="77"/>
      <c r="E9" s="81" t="s">
        <v>20</v>
      </c>
      <c r="F9" s="79"/>
      <c r="G9" s="3"/>
      <c r="I9" s="31" t="s">
        <v>35</v>
      </c>
      <c r="J9" s="33">
        <f t="shared" ref="J9:L9" si="3">C6</f>
        <v>0</v>
      </c>
      <c r="K9" s="33">
        <f t="shared" si="3"/>
        <v>0</v>
      </c>
      <c r="L9" s="33">
        <f t="shared" si="3"/>
        <v>0</v>
      </c>
      <c r="M9" s="31"/>
    </row>
    <row r="10" spans="1:13" ht="24.95" customHeight="1" x14ac:dyDescent="0.55000000000000004">
      <c r="A10" s="28" t="s">
        <v>21</v>
      </c>
      <c r="B10" s="28">
        <v>13</v>
      </c>
      <c r="C10" s="78"/>
      <c r="D10" s="78"/>
      <c r="E10" s="78"/>
      <c r="F10" s="82"/>
      <c r="G10" s="34"/>
      <c r="I10" s="31" t="s">
        <v>39</v>
      </c>
      <c r="J10" s="33">
        <f t="shared" ref="J10:L10" si="4">C5</f>
        <v>0</v>
      </c>
      <c r="K10" s="33">
        <f t="shared" si="4"/>
        <v>0</v>
      </c>
      <c r="L10" s="33">
        <f t="shared" si="4"/>
        <v>0</v>
      </c>
      <c r="M10" s="31"/>
    </row>
    <row r="11" spans="1:13" ht="24.95" customHeight="1" x14ac:dyDescent="0.55000000000000004">
      <c r="A11" s="96" t="s">
        <v>14</v>
      </c>
      <c r="B11" s="97"/>
      <c r="C11" s="82"/>
      <c r="D11" s="82"/>
      <c r="E11" s="82"/>
      <c r="F11" s="78"/>
      <c r="G11" s="34"/>
      <c r="I11" s="31"/>
      <c r="J11" s="32" t="s">
        <v>16</v>
      </c>
      <c r="K11" s="32" t="s">
        <v>17</v>
      </c>
      <c r="L11" s="32" t="s">
        <v>18</v>
      </c>
      <c r="M11" s="31"/>
    </row>
    <row r="12" spans="1:13" ht="24" x14ac:dyDescent="0.55000000000000004">
      <c r="A12" s="5" t="s">
        <v>22</v>
      </c>
      <c r="B12" s="35"/>
      <c r="C12" s="36"/>
      <c r="D12" s="36"/>
      <c r="E12" s="36"/>
      <c r="F12" s="36"/>
      <c r="G12" s="36"/>
      <c r="I12" s="31"/>
      <c r="J12" s="33">
        <f>C10</f>
        <v>0</v>
      </c>
      <c r="K12" s="33">
        <f>D10</f>
        <v>0</v>
      </c>
      <c r="L12" s="33">
        <f>E10</f>
        <v>0</v>
      </c>
      <c r="M12" s="31"/>
    </row>
    <row r="13" spans="1:13" ht="24" x14ac:dyDescent="0.55000000000000004">
      <c r="I13" s="31"/>
      <c r="J13" s="31"/>
      <c r="K13" s="31"/>
      <c r="L13" s="31"/>
      <c r="M13" s="31"/>
    </row>
    <row r="14" spans="1:13" ht="24" x14ac:dyDescent="0.55000000000000004">
      <c r="C14" s="37"/>
      <c r="I14" s="31" t="s">
        <v>39</v>
      </c>
      <c r="J14" s="31" t="s">
        <v>35</v>
      </c>
      <c r="K14" s="31" t="s">
        <v>36</v>
      </c>
      <c r="L14" s="31" t="s">
        <v>37</v>
      </c>
      <c r="M14" s="31" t="s">
        <v>38</v>
      </c>
    </row>
    <row r="15" spans="1:13" ht="24" x14ac:dyDescent="0.55000000000000004">
      <c r="I15" s="33">
        <f>$F$5</f>
        <v>0</v>
      </c>
      <c r="J15" s="33">
        <f>$F$6</f>
        <v>0</v>
      </c>
      <c r="K15" s="33">
        <f>$F$7</f>
        <v>0</v>
      </c>
      <c r="L15" s="33">
        <f>$F$8</f>
        <v>0</v>
      </c>
      <c r="M15" s="33">
        <f>$F$9</f>
        <v>0</v>
      </c>
    </row>
    <row r="16" spans="1:13" ht="24" x14ac:dyDescent="0.55000000000000004">
      <c r="I16" s="38"/>
      <c r="J16" s="38"/>
      <c r="K16" s="38"/>
      <c r="L16" s="38"/>
      <c r="M16" s="36"/>
    </row>
    <row r="17" spans="9:13" ht="24" x14ac:dyDescent="0.55000000000000004">
      <c r="I17" s="36"/>
      <c r="J17" s="36"/>
      <c r="K17" s="36"/>
      <c r="L17" s="36"/>
      <c r="M17" s="36"/>
    </row>
  </sheetData>
  <mergeCells count="4">
    <mergeCell ref="A1:G1"/>
    <mergeCell ref="A2:G2"/>
    <mergeCell ref="B3:F3"/>
    <mergeCell ref="A11:B11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ตารางผลคะแนนตัว -(ผูกสูตร)</vt:lpstr>
      <vt:lpstr>ตาราง  IPO -คณะ (ผูกสูตร)</vt:lpstr>
      <vt:lpstr>ตารางผลคะแนนตัว (ไม่ผกสูตร)</vt:lpstr>
      <vt:lpstr>ตาราง  IPO -คณะ (ไม่ผูกสูตร)</vt:lpstr>
      <vt:lpstr>'ตาราง  IPO -คณะ (ผูกสูตร)'!Print_Area</vt:lpstr>
      <vt:lpstr>'ตาราง  IPO -คณะ (ไม่ผูกสูตร)'!Print_Area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P-QA</cp:lastModifiedBy>
  <cp:lastPrinted>2017-05-04T08:01:31Z</cp:lastPrinted>
  <dcterms:created xsi:type="dcterms:W3CDTF">2015-09-09T08:37:30Z</dcterms:created>
  <dcterms:modified xsi:type="dcterms:W3CDTF">2017-05-04T08:57:03Z</dcterms:modified>
</cp:coreProperties>
</file>